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defaultThemeVersion="166925"/>
  <mc:AlternateContent xmlns:mc="http://schemas.openxmlformats.org/markup-compatibility/2006">
    <mc:Choice Requires="x15">
      <x15ac:absPath xmlns:x15ac="http://schemas.microsoft.com/office/spreadsheetml/2010/11/ac" url="C:\Users\andre\ACNO\EVENTS - 2.ANOC Commissions\1.ANOC Athletes Commission\03.ANOC Athletes'Commission Tool Kit\03. ANOCAC TOOLKIT 2020\French\"/>
    </mc:Choice>
  </mc:AlternateContent>
  <xr:revisionPtr revIDLastSave="55" documentId="5_{0DABFE9B-515C-4246-9989-B31A612A7464}" xr6:coauthVersionLast="36" xr6:coauthVersionMax="46" xr10:uidLastSave="{308F3DFB-F24F-42FD-8B95-DD69AF8FE780}"/>
  <bookViews>
    <workbookView xWindow="12" yWindow="0" windowWidth="28776" windowHeight="15600" xr2:uid="{A11DB45E-A833-48F5-B151-B2C8BA04D846}"/>
  </bookViews>
  <sheets>
    <sheet name="Budget de la réunion" sheetId="3" r:id="rId1"/>
    <sheet name="Athletes' Forum Budget" sheetId="4" r:id="rId2"/>
    <sheet name="Budget projet spécial" sheetId="6" r:id="rId3"/>
  </sheets>
  <definedNames>
    <definedName name="_xlchart.v1.0" hidden="1">'Budget de la réunion'!$E$10:$F$15</definedName>
    <definedName name="_xlchart.v1.1" hidden="1">'Budget de la réunion'!$I$10:$I$15</definedName>
    <definedName name="_xlchart.v1.2" hidden="1">'Athletes'' Forum Budget'!$E$10:$F$15</definedName>
    <definedName name="_xlchart.v1.3" hidden="1">'Athletes'' Forum Budget'!$I$10:$I$15</definedName>
    <definedName name="_xlnm.Print_Area" localSheetId="1">'Athletes'' Forum Budget'!$A$1:$L$55</definedName>
    <definedName name="_xlnm.Print_Area" localSheetId="0">'Budget de la réunion'!$A$1:$L$55</definedName>
    <definedName name="_xlnm.Print_Area" localSheetId="2">'Budget projet spécial'!$A$1:$L$93</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6" l="1"/>
  <c r="E15" i="6"/>
  <c r="E14" i="4"/>
  <c r="E15" i="4"/>
  <c r="E13" i="4"/>
  <c r="E14" i="3"/>
  <c r="E15" i="3"/>
  <c r="E13" i="3"/>
  <c r="B34" i="3" l="1"/>
  <c r="B87" i="6"/>
  <c r="B64" i="6"/>
  <c r="B40" i="3"/>
  <c r="B40" i="4"/>
  <c r="B88" i="6" l="1"/>
  <c r="B89" i="6"/>
  <c r="I14" i="6"/>
  <c r="I13" i="6"/>
  <c r="I12" i="6"/>
  <c r="I11" i="6"/>
  <c r="I10" i="6"/>
  <c r="B71" i="6"/>
  <c r="B72" i="6"/>
  <c r="B73" i="6"/>
  <c r="B70" i="6"/>
  <c r="B65" i="6"/>
  <c r="B66" i="6"/>
  <c r="B67" i="6"/>
  <c r="B68" i="6"/>
  <c r="E14" i="6"/>
  <c r="E13" i="6"/>
  <c r="E12" i="6"/>
  <c r="E11" i="6"/>
  <c r="E10" i="6"/>
  <c r="B54" i="4"/>
  <c r="B52" i="4"/>
  <c r="B53" i="4"/>
  <c r="B51" i="4"/>
  <c r="B47" i="4"/>
  <c r="B48" i="4"/>
  <c r="B49" i="4"/>
  <c r="B46" i="4"/>
  <c r="B41" i="4"/>
  <c r="B42" i="4"/>
  <c r="B43" i="4"/>
  <c r="B44" i="4"/>
  <c r="B51" i="3" l="1"/>
  <c r="B47" i="3"/>
  <c r="B48" i="3"/>
  <c r="B49" i="3"/>
  <c r="B46" i="3"/>
  <c r="B41" i="3"/>
  <c r="B42" i="3"/>
  <c r="B43" i="3"/>
  <c r="B44" i="3"/>
  <c r="K15" i="6" l="1"/>
  <c r="K14" i="6"/>
  <c r="K13" i="6"/>
  <c r="K12" i="6"/>
  <c r="K11" i="6"/>
  <c r="K10" i="6"/>
  <c r="B90" i="6"/>
  <c r="B83" i="6"/>
  <c r="B84" i="6"/>
  <c r="B85" i="6"/>
  <c r="B82" i="6"/>
  <c r="B77" i="6"/>
  <c r="B78" i="6"/>
  <c r="B79" i="6"/>
  <c r="B80" i="6"/>
  <c r="B76" i="6"/>
  <c r="B60" i="6" l="1"/>
  <c r="B61" i="6"/>
  <c r="B62" i="6"/>
  <c r="B59" i="6"/>
  <c r="K91" i="6"/>
  <c r="K90" i="6"/>
  <c r="K89" i="6"/>
  <c r="K88" i="6"/>
  <c r="K87" i="6"/>
  <c r="K85" i="6"/>
  <c r="K84" i="6"/>
  <c r="K83" i="6"/>
  <c r="K82" i="6"/>
  <c r="K80" i="6"/>
  <c r="K79" i="6"/>
  <c r="K78" i="6"/>
  <c r="K77" i="6"/>
  <c r="K76" i="6"/>
  <c r="L73" i="6"/>
  <c r="K73" i="6"/>
  <c r="I73" i="6"/>
  <c r="L72" i="6"/>
  <c r="K72" i="6"/>
  <c r="I72" i="6"/>
  <c r="L71" i="6"/>
  <c r="K71" i="6"/>
  <c r="I71" i="6"/>
  <c r="L70" i="6"/>
  <c r="K70" i="6"/>
  <c r="I70" i="6"/>
  <c r="L68" i="6"/>
  <c r="K68" i="6"/>
  <c r="I68" i="6"/>
  <c r="L67" i="6"/>
  <c r="K67" i="6"/>
  <c r="I67" i="6"/>
  <c r="L66" i="6"/>
  <c r="K66" i="6"/>
  <c r="I66" i="6"/>
  <c r="L65" i="6"/>
  <c r="K65" i="6"/>
  <c r="I65" i="6"/>
  <c r="L64" i="6"/>
  <c r="K64" i="6"/>
  <c r="I64" i="6"/>
  <c r="L62" i="6"/>
  <c r="K62" i="6"/>
  <c r="I62" i="6"/>
  <c r="L61" i="6"/>
  <c r="K61" i="6"/>
  <c r="I61" i="6"/>
  <c r="L60" i="6"/>
  <c r="K60" i="6"/>
  <c r="I60" i="6"/>
  <c r="L59" i="6"/>
  <c r="K59" i="6"/>
  <c r="I59" i="6"/>
  <c r="K55" i="6"/>
  <c r="L54" i="6"/>
  <c r="K54" i="6"/>
  <c r="I54" i="6"/>
  <c r="B54" i="6"/>
  <c r="L53" i="6"/>
  <c r="K53" i="6"/>
  <c r="I53" i="6"/>
  <c r="B53" i="6"/>
  <c r="L52" i="6"/>
  <c r="K52" i="6"/>
  <c r="I52" i="6"/>
  <c r="B52" i="6"/>
  <c r="L51" i="6"/>
  <c r="K51" i="6"/>
  <c r="I51" i="6"/>
  <c r="B51" i="6"/>
  <c r="L49" i="6"/>
  <c r="K49" i="6"/>
  <c r="I49" i="6"/>
  <c r="B49" i="6"/>
  <c r="L48" i="6"/>
  <c r="K48" i="6"/>
  <c r="I48" i="6"/>
  <c r="B48" i="6"/>
  <c r="L47" i="6"/>
  <c r="K47" i="6"/>
  <c r="I47" i="6"/>
  <c r="B47" i="6"/>
  <c r="L46" i="6"/>
  <c r="K46" i="6"/>
  <c r="I46" i="6"/>
  <c r="B46" i="6"/>
  <c r="L44" i="6"/>
  <c r="K44" i="6"/>
  <c r="I44" i="6"/>
  <c r="B44" i="6"/>
  <c r="L43" i="6"/>
  <c r="K43" i="6"/>
  <c r="I43" i="6"/>
  <c r="B43" i="6"/>
  <c r="L42" i="6"/>
  <c r="K42" i="6"/>
  <c r="I42" i="6"/>
  <c r="B42" i="6"/>
  <c r="L41" i="6"/>
  <c r="K41" i="6"/>
  <c r="I41" i="6"/>
  <c r="B41" i="6"/>
  <c r="L40" i="6"/>
  <c r="K40" i="6"/>
  <c r="I40" i="6"/>
  <c r="B40" i="6"/>
  <c r="L38" i="6"/>
  <c r="K38" i="6"/>
  <c r="I38" i="6"/>
  <c r="B38" i="6"/>
  <c r="L37" i="6"/>
  <c r="K37" i="6"/>
  <c r="I37" i="6"/>
  <c r="B37" i="6"/>
  <c r="L36" i="6"/>
  <c r="K36" i="6"/>
  <c r="I36" i="6"/>
  <c r="B36" i="6"/>
  <c r="L35" i="6"/>
  <c r="K35" i="6"/>
  <c r="I35" i="6"/>
  <c r="B35" i="6"/>
  <c r="L34" i="6"/>
  <c r="K34" i="6"/>
  <c r="I34" i="6"/>
  <c r="B34" i="6"/>
  <c r="L32" i="6"/>
  <c r="K32" i="6"/>
  <c r="I32" i="6"/>
  <c r="B32" i="6"/>
  <c r="L31" i="6"/>
  <c r="K31" i="6"/>
  <c r="I31" i="6"/>
  <c r="B31" i="6"/>
  <c r="L30" i="6"/>
  <c r="K30" i="6"/>
  <c r="I30" i="6"/>
  <c r="B30" i="6"/>
  <c r="L29" i="6"/>
  <c r="K29" i="6"/>
  <c r="I29" i="6"/>
  <c r="B29" i="6"/>
  <c r="L28" i="6"/>
  <c r="K28" i="6"/>
  <c r="I28" i="6"/>
  <c r="B28" i="6"/>
  <c r="L26" i="6"/>
  <c r="K26" i="6"/>
  <c r="I26" i="6"/>
  <c r="B26" i="6"/>
  <c r="L25" i="6"/>
  <c r="K25" i="6"/>
  <c r="I25" i="6"/>
  <c r="B25" i="6"/>
  <c r="L24" i="6"/>
  <c r="K24" i="6"/>
  <c r="I24" i="6"/>
  <c r="B24" i="6"/>
  <c r="L23" i="6"/>
  <c r="K23" i="6"/>
  <c r="I23" i="6"/>
  <c r="B23" i="6"/>
  <c r="L22" i="6"/>
  <c r="L55" i="6" s="1"/>
  <c r="C11" i="6" s="1"/>
  <c r="K22" i="6"/>
  <c r="I22" i="6"/>
  <c r="B22" i="6"/>
  <c r="B17" i="6"/>
  <c r="G15" i="6"/>
  <c r="G14" i="6"/>
  <c r="B14" i="6"/>
  <c r="G13" i="6"/>
  <c r="G12" i="6"/>
  <c r="G11" i="6"/>
  <c r="B11" i="6"/>
  <c r="G10" i="6"/>
  <c r="K55" i="4"/>
  <c r="L54" i="4"/>
  <c r="K54" i="4"/>
  <c r="I54" i="4"/>
  <c r="L53" i="4"/>
  <c r="K53" i="4"/>
  <c r="I53" i="4"/>
  <c r="L52" i="4"/>
  <c r="K52" i="4"/>
  <c r="I52" i="4"/>
  <c r="L51" i="4"/>
  <c r="K51" i="4"/>
  <c r="I51" i="4"/>
  <c r="L49" i="4"/>
  <c r="K49" i="4"/>
  <c r="I49" i="4"/>
  <c r="L48" i="4"/>
  <c r="K48" i="4"/>
  <c r="I48" i="4"/>
  <c r="L47" i="4"/>
  <c r="K47" i="4"/>
  <c r="I47" i="4"/>
  <c r="L46" i="4"/>
  <c r="K46" i="4"/>
  <c r="I46" i="4"/>
  <c r="L44" i="4"/>
  <c r="K44" i="4"/>
  <c r="I44" i="4"/>
  <c r="L43" i="4"/>
  <c r="K43" i="4"/>
  <c r="I43" i="4"/>
  <c r="L42" i="4"/>
  <c r="K42" i="4"/>
  <c r="I42" i="4"/>
  <c r="L41" i="4"/>
  <c r="K41" i="4"/>
  <c r="I41" i="4"/>
  <c r="L40" i="4"/>
  <c r="K40" i="4"/>
  <c r="I40" i="4"/>
  <c r="L38" i="4"/>
  <c r="K38" i="4"/>
  <c r="I38" i="4"/>
  <c r="B38" i="4"/>
  <c r="L37" i="4"/>
  <c r="K37" i="4"/>
  <c r="I37" i="4"/>
  <c r="B37" i="4"/>
  <c r="L36" i="4"/>
  <c r="K36" i="4"/>
  <c r="I36" i="4"/>
  <c r="B36" i="4"/>
  <c r="L35" i="4"/>
  <c r="K35" i="4"/>
  <c r="I35" i="4"/>
  <c r="B35" i="4"/>
  <c r="L34" i="4"/>
  <c r="K34" i="4"/>
  <c r="I34" i="4"/>
  <c r="B34" i="4"/>
  <c r="L32" i="4"/>
  <c r="K32" i="4"/>
  <c r="I32" i="4"/>
  <c r="B32" i="4"/>
  <c r="L31" i="4"/>
  <c r="K31" i="4"/>
  <c r="I31" i="4"/>
  <c r="B31" i="4"/>
  <c r="L30" i="4"/>
  <c r="K30" i="4"/>
  <c r="I30" i="4"/>
  <c r="B30" i="4"/>
  <c r="L29" i="4"/>
  <c r="K29" i="4"/>
  <c r="I29" i="4"/>
  <c r="B29" i="4"/>
  <c r="L28" i="4"/>
  <c r="K28" i="4"/>
  <c r="I28" i="4"/>
  <c r="B28" i="4"/>
  <c r="L26" i="4"/>
  <c r="K26" i="4"/>
  <c r="I26" i="4"/>
  <c r="B26" i="4"/>
  <c r="L25" i="4"/>
  <c r="K25" i="4"/>
  <c r="I25" i="4"/>
  <c r="B25" i="4"/>
  <c r="L24" i="4"/>
  <c r="K24" i="4"/>
  <c r="I24" i="4"/>
  <c r="B24" i="4"/>
  <c r="L23" i="4"/>
  <c r="K23" i="4"/>
  <c r="I23" i="4"/>
  <c r="B23" i="4"/>
  <c r="L22" i="4"/>
  <c r="L55" i="4" s="1"/>
  <c r="K22" i="4"/>
  <c r="I22" i="4"/>
  <c r="B22" i="4"/>
  <c r="B17" i="4"/>
  <c r="G15" i="4"/>
  <c r="G14" i="4"/>
  <c r="B14" i="4"/>
  <c r="G13" i="4"/>
  <c r="G12" i="4"/>
  <c r="E12" i="4"/>
  <c r="G11" i="4"/>
  <c r="E11" i="4"/>
  <c r="B11" i="4"/>
  <c r="G10" i="4"/>
  <c r="E10" i="4"/>
  <c r="B52" i="3"/>
  <c r="B53" i="3"/>
  <c r="B54" i="3"/>
  <c r="B35" i="3"/>
  <c r="B36" i="3"/>
  <c r="B37" i="3"/>
  <c r="B38" i="3"/>
  <c r="B29" i="3"/>
  <c r="B30" i="3"/>
  <c r="B31" i="3"/>
  <c r="B32" i="3"/>
  <c r="B28" i="3"/>
  <c r="B23" i="3"/>
  <c r="B24" i="3"/>
  <c r="B25" i="3"/>
  <c r="B26" i="3"/>
  <c r="B22" i="3"/>
  <c r="H10" i="6" l="1"/>
  <c r="L15" i="6"/>
  <c r="H15" i="6"/>
  <c r="L13" i="6"/>
  <c r="L14" i="6"/>
  <c r="L10" i="6"/>
  <c r="L12" i="6"/>
  <c r="L11" i="6"/>
  <c r="L91" i="6"/>
  <c r="C14" i="6" s="1"/>
  <c r="C17" i="6" s="1"/>
  <c r="H14" i="6"/>
  <c r="H12" i="6"/>
  <c r="H11" i="6"/>
  <c r="H13" i="6"/>
  <c r="H10" i="4"/>
  <c r="I10" i="4" s="1"/>
  <c r="H11" i="4"/>
  <c r="I11" i="4" s="1"/>
  <c r="H12" i="4"/>
  <c r="I12" i="4" s="1"/>
  <c r="H15" i="4"/>
  <c r="I15" i="4" s="1"/>
  <c r="H13" i="4"/>
  <c r="I13" i="4" s="1"/>
  <c r="H14" i="4"/>
  <c r="I14" i="4" s="1"/>
  <c r="C11" i="4"/>
  <c r="B14" i="3"/>
  <c r="C14" i="4" l="1"/>
  <c r="C17" i="4"/>
  <c r="B11" i="3"/>
  <c r="B17" i="3"/>
  <c r="I22" i="3"/>
  <c r="K55" i="3"/>
  <c r="L52" i="3"/>
  <c r="L53" i="3"/>
  <c r="L54" i="3"/>
  <c r="L51" i="3"/>
  <c r="L47" i="3"/>
  <c r="L48" i="3"/>
  <c r="L49" i="3"/>
  <c r="L46" i="3"/>
  <c r="L41" i="3"/>
  <c r="L42" i="3"/>
  <c r="L43" i="3"/>
  <c r="L44" i="3"/>
  <c r="L40" i="3"/>
  <c r="L35" i="3"/>
  <c r="L36" i="3"/>
  <c r="L37" i="3"/>
  <c r="L38" i="3"/>
  <c r="L34" i="3"/>
  <c r="L29" i="3"/>
  <c r="L30" i="3"/>
  <c r="L31" i="3"/>
  <c r="L32" i="3"/>
  <c r="L28" i="3"/>
  <c r="L22" i="3"/>
  <c r="I52" i="3"/>
  <c r="I53" i="3"/>
  <c r="I54" i="3"/>
  <c r="I51" i="3"/>
  <c r="I47" i="3"/>
  <c r="I48" i="3"/>
  <c r="I49" i="3"/>
  <c r="I46" i="3"/>
  <c r="I41" i="3"/>
  <c r="I42" i="3"/>
  <c r="I43" i="3"/>
  <c r="I44" i="3"/>
  <c r="I35" i="3"/>
  <c r="I36" i="3"/>
  <c r="I37" i="3"/>
  <c r="I38" i="3"/>
  <c r="I40" i="3"/>
  <c r="I34" i="3"/>
  <c r="L23" i="3"/>
  <c r="L24" i="3"/>
  <c r="L25" i="3"/>
  <c r="L26" i="3"/>
  <c r="I32" i="3"/>
  <c r="I31" i="3"/>
  <c r="I30" i="3"/>
  <c r="I29" i="3"/>
  <c r="I28" i="3"/>
  <c r="I26" i="3"/>
  <c r="I25" i="3"/>
  <c r="I24" i="3"/>
  <c r="I23" i="3"/>
  <c r="K28" i="3"/>
  <c r="K29" i="3"/>
  <c r="K30" i="3"/>
  <c r="K31" i="3"/>
  <c r="K32" i="3"/>
  <c r="K34" i="3"/>
  <c r="K35" i="3"/>
  <c r="K36" i="3"/>
  <c r="K37" i="3"/>
  <c r="K38" i="3"/>
  <c r="K40" i="3"/>
  <c r="K41" i="3"/>
  <c r="K42" i="3"/>
  <c r="K43" i="3"/>
  <c r="K44" i="3"/>
  <c r="K46" i="3"/>
  <c r="K47" i="3"/>
  <c r="K48" i="3"/>
  <c r="K49" i="3"/>
  <c r="K51" i="3"/>
  <c r="K52" i="3"/>
  <c r="K53" i="3"/>
  <c r="K54" i="3"/>
  <c r="K22" i="3"/>
  <c r="K23" i="3"/>
  <c r="K24" i="3"/>
  <c r="K25" i="3"/>
  <c r="K26" i="3"/>
  <c r="E12" i="3"/>
  <c r="E11" i="3"/>
  <c r="E10" i="3"/>
  <c r="G11" i="3"/>
  <c r="G12" i="3"/>
  <c r="G13" i="3"/>
  <c r="G14" i="3"/>
  <c r="G15" i="3"/>
  <c r="G10" i="3"/>
  <c r="L55" i="3" l="1"/>
  <c r="C11" i="3" l="1"/>
  <c r="C17" i="3" l="1"/>
  <c r="C14" i="3"/>
  <c r="H11" i="3"/>
  <c r="I11" i="3" s="1"/>
  <c r="H15" i="3"/>
  <c r="I15" i="3" s="1"/>
  <c r="H13" i="3"/>
  <c r="I13" i="3" s="1"/>
  <c r="H14" i="3"/>
  <c r="I14" i="3" s="1"/>
  <c r="H10" i="3"/>
  <c r="I10" i="3" s="1"/>
  <c r="H12" i="3"/>
  <c r="I12" i="3" s="1"/>
</calcChain>
</file>

<file path=xl/sharedStrings.xml><?xml version="1.0" encoding="utf-8"?>
<sst xmlns="http://schemas.openxmlformats.org/spreadsheetml/2006/main" count="121" uniqueCount="70">
  <si>
    <t>Budget de la réunion</t>
  </si>
  <si>
    <t>[Entrez le nom de la réunion]</t>
  </si>
  <si>
    <t>Nombre de participants :</t>
  </si>
  <si>
    <t>Date(s) :</t>
  </si>
  <si>
    <t>Lieu :</t>
  </si>
  <si>
    <t>Budget et dépenses</t>
  </si>
  <si>
    <t>Répartition des dépenses</t>
  </si>
  <si>
    <t>Budget total</t>
  </si>
  <si>
    <t>$</t>
  </si>
  <si>
    <t>← Sélectionnez votre devise</t>
  </si>
  <si>
    <t>ou</t>
  </si>
  <si>
    <t>← Entrez une devise différente</t>
  </si>
  <si>
    <t>Budget par participant</t>
  </si>
  <si>
    <t>Budget par jour</t>
  </si>
  <si>
    <t>Type de dépense</t>
  </si>
  <si>
    <t>Description</t>
  </si>
  <si>
    <t>Unité</t>
  </si>
  <si>
    <t>Coût unitaire</t>
  </si>
  <si>
    <t>Total</t>
  </si>
  <si>
    <t>Frais de bureau</t>
  </si>
  <si>
    <t>Location de salle de réunion</t>
  </si>
  <si>
    <t>Transport</t>
  </si>
  <si>
    <t>Billets de train</t>
  </si>
  <si>
    <t>Hébergement</t>
  </si>
  <si>
    <t>Chambre d'hôtel</t>
  </si>
  <si>
    <t>[Insérez le type de coût]</t>
  </si>
  <si>
    <t>[Insérez un élément de dépense]</t>
  </si>
  <si>
    <t>DÉPENSES TOTALES</t>
  </si>
  <si>
    <t>Budget du forum des athlètes</t>
  </si>
  <si>
    <t>Date(s):</t>
  </si>
  <si>
    <t>Administration</t>
  </si>
  <si>
    <t>Imprimante</t>
  </si>
  <si>
    <t>Site</t>
  </si>
  <si>
    <t xml:space="preserve">
Location de théâtre</t>
  </si>
  <si>
    <t>Conférencier invité</t>
  </si>
  <si>
    <t xml:space="preserve">Chambre d'hôtel </t>
  </si>
  <si>
    <t>Budget du projet:</t>
  </si>
  <si>
    <t>[Entrez le nom du projet]</t>
  </si>
  <si>
    <t>Dépenses et revenus</t>
  </si>
  <si>
    <t>Répartition des revenus</t>
  </si>
  <si>
    <t>Dépense totale</t>
  </si>
  <si>
    <t>Revenu total
Revenu total</t>
  </si>
  <si>
    <t xml:space="preserve">
Différence</t>
  </si>
  <si>
    <t>Unités</t>
  </si>
  <si>
    <t>Planification</t>
  </si>
  <si>
    <t>Location de salle</t>
  </si>
  <si>
    <t>Livraison</t>
  </si>
  <si>
    <t xml:space="preserve"> Déjeuner</t>
  </si>
  <si>
    <t>Navette aéroport</t>
  </si>
  <si>
    <t>Logistique</t>
  </si>
  <si>
    <t>Autres</t>
  </si>
  <si>
    <t>Type de revenu</t>
  </si>
  <si>
    <t>Billets</t>
  </si>
  <si>
    <t>Grand public</t>
  </si>
  <si>
    <t>VIP</t>
  </si>
  <si>
    <t>[Insérer le type de revenu]</t>
  </si>
  <si>
    <t>[Insérer un élément de revenu]</t>
  </si>
  <si>
    <t>Reçu?</t>
  </si>
  <si>
    <t>Date de décision</t>
  </si>
  <si>
    <t>Total demandé</t>
  </si>
  <si>
    <t>Collecte de fonds</t>
  </si>
  <si>
    <t>Fond CIO</t>
  </si>
  <si>
    <t>Oui</t>
  </si>
  <si>
    <t>16.09.2020</t>
  </si>
  <si>
    <t>Sponsoring</t>
  </si>
  <si>
    <t>Parrainage concessionnaire automobile</t>
  </si>
  <si>
    <t>Non</t>
  </si>
  <si>
    <t>17.09.2020</t>
  </si>
  <si>
    <t>[Insérer un type de revenu]</t>
  </si>
  <si>
    <t>REVENU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</si>
</sst>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3" x14ac:knownFonts="1">
    <font>
      <sz val="11"/>
      <color theme="1"/>
      <name val="Calibri"/>
      <family val="2"/>
      <scheme val="minor"/>
    </font>
    <font>
      <sz val="10"/>
      <name val="Arial"/>
      <family val="2"/>
    </font>
    <font>
      <u/>
      <sz val="10"/>
      <color indexed="12"/>
      <name val="Arial"/>
      <family val="2"/>
    </font>
    <font>
      <sz val="10"/>
      <color theme="4" tint="-0.249977111117893"/>
      <name val="Arial"/>
      <family val="2"/>
    </font>
    <font>
      <sz val="11"/>
      <color theme="1"/>
      <name val="Arial"/>
      <family val="2"/>
    </font>
    <font>
      <sz val="12"/>
      <color theme="0"/>
      <name val="Arial"/>
      <family val="2"/>
    </font>
    <font>
      <sz val="11"/>
      <color theme="4" tint="-0.499984740745262"/>
      <name val="Arial"/>
      <family val="2"/>
    </font>
    <font>
      <b/>
      <sz val="10"/>
      <color theme="0"/>
      <name val="Arial"/>
      <family val="2"/>
    </font>
    <font>
      <b/>
      <sz val="11"/>
      <color theme="4" tint="-0.499984740745262"/>
      <name val="Arial"/>
      <family val="2"/>
    </font>
    <font>
      <b/>
      <sz val="16"/>
      <color rgb="FF000000"/>
      <name val="Arial"/>
      <family val="2"/>
    </font>
    <font>
      <b/>
      <i/>
      <sz val="16"/>
      <color rgb="FF000000"/>
      <name val="Arial"/>
      <family val="2"/>
    </font>
    <font>
      <sz val="11"/>
      <color theme="0"/>
      <name val="Arial"/>
      <family val="2"/>
    </font>
    <font>
      <sz val="11"/>
      <name val="Arial"/>
      <family val="2"/>
    </font>
    <font>
      <b/>
      <sz val="12"/>
      <color theme="1" tint="0.14999847407452621"/>
      <name val="Arial"/>
      <family val="2"/>
    </font>
    <font>
      <sz val="11"/>
      <color theme="1" tint="0.14999847407452621"/>
      <name val="Arial"/>
      <family val="2"/>
    </font>
    <font>
      <sz val="10"/>
      <color theme="1" tint="0.14999847407452621"/>
      <name val="Arial"/>
      <family val="2"/>
    </font>
    <font>
      <sz val="12"/>
      <color theme="1" tint="0.14999847407452621"/>
      <name val="Arial"/>
      <family val="2"/>
    </font>
    <font>
      <b/>
      <sz val="10"/>
      <color theme="1" tint="0.14999847407452621"/>
      <name val="Arial"/>
      <family val="2"/>
    </font>
    <font>
      <sz val="14"/>
      <color theme="0"/>
      <name val="Arial"/>
      <family val="2"/>
    </font>
    <font>
      <sz val="11"/>
      <color rgb="FF000000"/>
      <name val="Arial"/>
      <family val="2"/>
    </font>
    <font>
      <i/>
      <sz val="11"/>
      <name val="Arial"/>
      <family val="2"/>
    </font>
    <font>
      <b/>
      <sz val="11"/>
      <name val="Arial"/>
      <family val="2"/>
    </font>
    <font>
      <b/>
      <sz val="12"/>
      <name val="Arial"/>
      <family val="2"/>
    </font>
  </fonts>
  <fills count="18">
    <fill>
      <patternFill patternType="none"/>
    </fill>
    <fill>
      <patternFill patternType="gray125"/>
    </fill>
    <fill>
      <patternFill patternType="solid">
        <fgColor theme="4"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5"/>
        <bgColor indexed="64"/>
      </patternFill>
    </fill>
    <fill>
      <patternFill patternType="solid">
        <fgColor theme="7"/>
        <bgColor indexed="64"/>
      </patternFill>
    </fill>
    <fill>
      <patternFill patternType="solid">
        <fgColor theme="9"/>
        <bgColor indexed="64"/>
      </patternFill>
    </fill>
    <fill>
      <patternFill patternType="solid">
        <fgColor theme="0"/>
        <bgColor indexed="64"/>
      </patternFill>
    </fill>
    <fill>
      <patternFill patternType="solid">
        <fgColor rgb="FF7030A0"/>
        <bgColor indexed="64"/>
      </patternFill>
    </fill>
    <fill>
      <patternFill patternType="solid">
        <fgColor theme="0" tint="-0.34998626667073579"/>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5" tint="0.39997558519241921"/>
        <bgColor indexed="64"/>
      </patternFill>
    </fill>
  </fills>
  <borders count="15">
    <border>
      <left/>
      <right/>
      <top/>
      <bottom/>
      <diagonal/>
    </border>
    <border>
      <left style="thin">
        <color theme="3" tint="0.39994506668294322"/>
      </left>
      <right/>
      <top style="thin">
        <color theme="3" tint="0.39994506668294322"/>
      </top>
      <bottom style="thin">
        <color theme="3" tint="0.39994506668294322"/>
      </bottom>
      <diagonal/>
    </border>
    <border>
      <left/>
      <right style="thin">
        <color theme="3" tint="0.39994506668294322"/>
      </right>
      <top style="thin">
        <color theme="3" tint="0.39994506668294322"/>
      </top>
      <bottom style="thin">
        <color theme="3" tint="0.39994506668294322"/>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theme="3" tint="0.39994506668294322"/>
      </top>
      <bottom style="thin">
        <color theme="3" tint="0.399945066682943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ck">
        <color auto="1"/>
      </bottom>
      <diagonal/>
    </border>
    <border>
      <left style="thin">
        <color indexed="64"/>
      </left>
      <right/>
      <top/>
      <bottom style="thick">
        <color auto="1"/>
      </bottom>
      <diagonal/>
    </border>
    <border>
      <left/>
      <right/>
      <top/>
      <bottom style="thick">
        <color auto="1"/>
      </bottom>
      <diagonal/>
    </border>
    <border>
      <left/>
      <right style="thin">
        <color indexed="64"/>
      </right>
      <top/>
      <bottom style="thick">
        <color auto="1"/>
      </bottom>
      <diagonal/>
    </border>
    <border>
      <left/>
      <right/>
      <top style="thin">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69">
    <xf numFmtId="0" fontId="0" fillId="0" borderId="0" xfId="0"/>
    <xf numFmtId="9" fontId="7" fillId="4" borderId="0" xfId="0" applyNumberFormat="1" applyFont="1" applyFill="1" applyAlignment="1">
      <alignment horizontal="center" vertical="center"/>
    </xf>
    <xf numFmtId="9" fontId="7" fillId="5" borderId="0" xfId="0" applyNumberFormat="1" applyFont="1" applyFill="1" applyAlignment="1">
      <alignment horizontal="center" vertical="center"/>
    </xf>
    <xf numFmtId="9" fontId="7" fillId="6" borderId="0" xfId="0" applyNumberFormat="1" applyFont="1" applyFill="1" applyAlignment="1">
      <alignment horizontal="center" vertical="center"/>
    </xf>
    <xf numFmtId="9" fontId="7" fillId="7" borderId="0" xfId="0" applyNumberFormat="1" applyFont="1" applyFill="1" applyAlignment="1">
      <alignment horizontal="center" vertical="center"/>
    </xf>
    <xf numFmtId="9" fontId="7" fillId="9" borderId="0" xfId="0" applyNumberFormat="1" applyFont="1" applyFill="1" applyAlignment="1">
      <alignment horizontal="center" vertical="center"/>
    </xf>
    <xf numFmtId="0" fontId="3" fillId="8" borderId="0" xfId="1" applyFont="1" applyFill="1" applyAlignment="1" applyProtection="1">
      <alignment vertical="center"/>
    </xf>
    <xf numFmtId="0" fontId="4" fillId="8" borderId="0" xfId="0" applyFont="1" applyFill="1" applyAlignment="1">
      <alignment horizontal="center" vertical="center"/>
    </xf>
    <xf numFmtId="0" fontId="4" fillId="8" borderId="0" xfId="0" applyFont="1" applyFill="1" applyAlignment="1">
      <alignment vertical="center"/>
    </xf>
    <xf numFmtId="0" fontId="3" fillId="8" borderId="0" xfId="0" applyFont="1" applyFill="1" applyAlignment="1">
      <alignment horizontal="right" vertical="center" indent="1"/>
    </xf>
    <xf numFmtId="0" fontId="4" fillId="8" borderId="0" xfId="0" applyFont="1" applyFill="1" applyAlignment="1">
      <alignment horizontal="left" vertical="center" indent="1"/>
    </xf>
    <xf numFmtId="0" fontId="4" fillId="8" borderId="0" xfId="0" applyFont="1" applyFill="1" applyAlignment="1">
      <alignment horizontal="right" vertical="center"/>
    </xf>
    <xf numFmtId="0" fontId="4" fillId="8" borderId="0" xfId="0" applyFont="1" applyFill="1" applyAlignment="1">
      <alignment horizontal="left" vertical="center"/>
    </xf>
    <xf numFmtId="9" fontId="7" fillId="10" borderId="0" xfId="0" applyNumberFormat="1" applyFont="1" applyFill="1" applyAlignment="1">
      <alignment horizontal="center" vertical="center"/>
    </xf>
    <xf numFmtId="0" fontId="12" fillId="13" borderId="0" xfId="0" applyFont="1" applyFill="1" applyAlignment="1">
      <alignment vertical="center"/>
    </xf>
    <xf numFmtId="0" fontId="12" fillId="13" borderId="0" xfId="0" applyFont="1" applyFill="1" applyAlignment="1">
      <alignment horizontal="center" vertical="center"/>
    </xf>
    <xf numFmtId="0" fontId="12" fillId="13" borderId="0" xfId="0" applyFont="1" applyFill="1" applyAlignment="1">
      <alignment horizontal="right" vertical="center"/>
    </xf>
    <xf numFmtId="0" fontId="12" fillId="13" borderId="0" xfId="0" applyFont="1" applyFill="1" applyAlignment="1">
      <alignment horizontal="left" vertical="center"/>
    </xf>
    <xf numFmtId="164" fontId="1" fillId="13" borderId="0" xfId="0" applyNumberFormat="1" applyFont="1" applyFill="1" applyAlignment="1">
      <alignment vertical="center"/>
    </xf>
    <xf numFmtId="0" fontId="14" fillId="13" borderId="0" xfId="0" applyFont="1" applyFill="1" applyAlignment="1">
      <alignment horizontal="left" vertical="center" indent="1"/>
    </xf>
    <xf numFmtId="164" fontId="15" fillId="13" borderId="0" xfId="0" applyNumberFormat="1" applyFont="1" applyFill="1" applyAlignment="1">
      <alignment horizontal="center" vertical="center"/>
    </xf>
    <xf numFmtId="164" fontId="15" fillId="13" borderId="0" xfId="0" applyNumberFormat="1" applyFont="1" applyFill="1" applyAlignment="1">
      <alignment vertical="center"/>
    </xf>
    <xf numFmtId="0" fontId="16" fillId="14" borderId="0" xfId="0" applyFont="1" applyFill="1" applyAlignment="1" applyProtection="1">
      <alignment horizontal="right" vertical="center" indent="1"/>
      <protection locked="0"/>
    </xf>
    <xf numFmtId="0" fontId="14" fillId="14" borderId="0" xfId="0" applyFont="1" applyFill="1" applyAlignment="1" applyProtection="1">
      <alignment vertical="center"/>
      <protection locked="0"/>
    </xf>
    <xf numFmtId="0" fontId="14" fillId="14" borderId="0" xfId="0" applyFont="1" applyFill="1" applyAlignment="1" applyProtection="1">
      <alignment horizontal="center" vertical="center"/>
      <protection locked="0"/>
    </xf>
    <xf numFmtId="0" fontId="14" fillId="13" borderId="0" xfId="0" applyFont="1" applyFill="1" applyAlignment="1">
      <alignment vertical="center"/>
    </xf>
    <xf numFmtId="9" fontId="17" fillId="13" borderId="0" xfId="0" applyNumberFormat="1" applyFont="1" applyFill="1" applyAlignment="1">
      <alignment horizontal="center" vertical="center"/>
    </xf>
    <xf numFmtId="0" fontId="12" fillId="14" borderId="0" xfId="0" applyFont="1" applyFill="1" applyAlignment="1" applyProtection="1">
      <alignment vertical="center"/>
      <protection locked="0"/>
    </xf>
    <xf numFmtId="0" fontId="12" fillId="14" borderId="0" xfId="0" applyFont="1" applyFill="1" applyAlignment="1" applyProtection="1">
      <alignment horizontal="center" vertical="center"/>
      <protection locked="0"/>
    </xf>
    <xf numFmtId="0" fontId="4" fillId="8" borderId="0" xfId="0" applyFont="1" applyFill="1"/>
    <xf numFmtId="0" fontId="4" fillId="0" borderId="0" xfId="0" applyFont="1"/>
    <xf numFmtId="1" fontId="18" fillId="8" borderId="0" xfId="0" applyNumberFormat="1" applyFont="1" applyFill="1" applyAlignment="1">
      <alignment horizontal="center" vertical="center"/>
    </xf>
    <xf numFmtId="0" fontId="14" fillId="13" borderId="0" xfId="0" applyFont="1" applyFill="1"/>
    <xf numFmtId="0" fontId="4" fillId="8" borderId="0" xfId="0" applyFont="1" applyFill="1" applyAlignment="1">
      <alignment horizontal="right"/>
    </xf>
    <xf numFmtId="0" fontId="4" fillId="8" borderId="0" xfId="0" applyFont="1" applyFill="1" applyAlignment="1">
      <alignment horizontal="left"/>
    </xf>
    <xf numFmtId="0" fontId="4" fillId="0" borderId="0" xfId="0" applyFont="1" applyAlignment="1">
      <alignment horizontal="right"/>
    </xf>
    <xf numFmtId="0" fontId="4" fillId="0" borderId="0" xfId="0" applyFont="1" applyAlignment="1">
      <alignment horizontal="left"/>
    </xf>
    <xf numFmtId="0" fontId="9" fillId="8" borderId="0" xfId="0" applyFont="1" applyFill="1" applyAlignment="1"/>
    <xf numFmtId="0" fontId="19" fillId="8" borderId="0" xfId="0" applyFont="1" applyFill="1" applyAlignment="1">
      <alignment horizontal="left" indent="4"/>
    </xf>
    <xf numFmtId="0" fontId="19" fillId="8" borderId="0" xfId="0" applyFont="1" applyFill="1" applyAlignment="1">
      <alignment horizontal="right" indent="1"/>
    </xf>
    <xf numFmtId="0" fontId="9" fillId="8" borderId="0" xfId="0" applyFont="1" applyFill="1" applyBorder="1" applyAlignment="1"/>
    <xf numFmtId="0" fontId="19" fillId="8" borderId="0" xfId="0" applyFont="1" applyFill="1" applyAlignment="1">
      <alignment horizontal="right" vertical="center" indent="1"/>
    </xf>
    <xf numFmtId="0" fontId="19" fillId="8" borderId="7" xfId="0" applyFont="1" applyFill="1" applyBorder="1" applyAlignment="1" applyProtection="1">
      <alignment horizontal="center" vertical="center"/>
      <protection locked="0"/>
    </xf>
    <xf numFmtId="0" fontId="16" fillId="14" borderId="0" xfId="0" applyFont="1" applyFill="1" applyAlignment="1" applyProtection="1">
      <alignment horizontal="right" vertical="center" indent="1"/>
    </xf>
    <xf numFmtId="0" fontId="12" fillId="8" borderId="4" xfId="0" applyFont="1" applyFill="1" applyBorder="1" applyAlignment="1">
      <alignment horizontal="left" vertical="center"/>
    </xf>
    <xf numFmtId="0" fontId="20" fillId="8" borderId="4" xfId="0" applyFont="1" applyFill="1" applyBorder="1" applyAlignment="1" applyProtection="1">
      <alignment horizontal="center" vertical="center"/>
      <protection locked="0"/>
    </xf>
    <xf numFmtId="0" fontId="12" fillId="8" borderId="0" xfId="0" applyFont="1" applyFill="1" applyBorder="1" applyAlignment="1">
      <alignment horizontal="right" vertical="center"/>
    </xf>
    <xf numFmtId="164" fontId="20" fillId="8" borderId="3" xfId="0" applyNumberFormat="1" applyFont="1" applyFill="1" applyBorder="1" applyAlignment="1" applyProtection="1">
      <alignment horizontal="left" vertical="center"/>
      <protection locked="0"/>
    </xf>
    <xf numFmtId="0" fontId="12" fillId="8" borderId="5" xfId="0" applyFont="1" applyFill="1" applyBorder="1" applyAlignment="1">
      <alignment horizontal="right" vertical="center"/>
    </xf>
    <xf numFmtId="164" fontId="12" fillId="8" borderId="3" xfId="0" applyNumberFormat="1" applyFont="1" applyFill="1" applyBorder="1" applyAlignment="1">
      <alignment vertical="center"/>
    </xf>
    <xf numFmtId="0" fontId="12" fillId="8" borderId="4" xfId="0" applyFont="1" applyFill="1" applyBorder="1" applyAlignment="1" applyProtection="1">
      <alignment horizontal="center" vertical="center"/>
      <protection locked="0"/>
    </xf>
    <xf numFmtId="164" fontId="12" fillId="8" borderId="3" xfId="0" applyNumberFormat="1" applyFont="1" applyFill="1" applyBorder="1" applyAlignment="1" applyProtection="1">
      <alignment horizontal="left" vertical="center"/>
      <protection locked="0"/>
    </xf>
    <xf numFmtId="164" fontId="20" fillId="8" borderId="3" xfId="0" applyNumberFormat="1" applyFont="1" applyFill="1" applyBorder="1" applyAlignment="1">
      <alignment vertical="center"/>
    </xf>
    <xf numFmtId="0" fontId="4" fillId="8" borderId="0" xfId="0" applyFont="1" applyFill="1" applyBorder="1" applyAlignment="1">
      <alignment horizontal="center" vertical="center"/>
    </xf>
    <xf numFmtId="0" fontId="4" fillId="8" borderId="0" xfId="0" applyFont="1" applyFill="1" applyBorder="1" applyAlignment="1">
      <alignment vertical="center"/>
    </xf>
    <xf numFmtId="0" fontId="12" fillId="8" borderId="10" xfId="0" applyFont="1" applyFill="1" applyBorder="1" applyAlignment="1" applyProtection="1">
      <alignment horizontal="center" vertical="center"/>
      <protection locked="0"/>
    </xf>
    <xf numFmtId="0" fontId="12" fillId="8" borderId="12" xfId="0" applyFont="1" applyFill="1" applyBorder="1" applyAlignment="1">
      <alignment horizontal="right" vertical="center"/>
    </xf>
    <xf numFmtId="164" fontId="12" fillId="8" borderId="13" xfId="0" applyNumberFormat="1" applyFont="1" applyFill="1" applyBorder="1" applyAlignment="1" applyProtection="1">
      <alignment horizontal="left" vertical="center"/>
      <protection locked="0"/>
    </xf>
    <xf numFmtId="0" fontId="12" fillId="8" borderId="11" xfId="0" applyFont="1" applyFill="1" applyBorder="1" applyAlignment="1">
      <alignment horizontal="right" vertical="center"/>
    </xf>
    <xf numFmtId="164" fontId="12" fillId="8" borderId="13" xfId="0" applyNumberFormat="1" applyFont="1" applyFill="1" applyBorder="1" applyAlignment="1">
      <alignment vertical="center"/>
    </xf>
    <xf numFmtId="0" fontId="11" fillId="8" borderId="0" xfId="0" applyFont="1" applyFill="1" applyBorder="1" applyAlignment="1">
      <alignment horizontal="center" vertical="center"/>
    </xf>
    <xf numFmtId="0" fontId="22" fillId="8" borderId="0" xfId="0" applyFont="1" applyFill="1" applyBorder="1" applyAlignment="1">
      <alignment horizontal="right" vertical="center"/>
    </xf>
    <xf numFmtId="164" fontId="22" fillId="8" borderId="0" xfId="0" applyNumberFormat="1" applyFont="1" applyFill="1" applyBorder="1" applyAlignment="1">
      <alignment vertical="center"/>
    </xf>
    <xf numFmtId="0" fontId="11" fillId="15" borderId="0" xfId="0" applyFont="1" applyFill="1" applyBorder="1" applyAlignment="1">
      <alignment vertical="center"/>
    </xf>
    <xf numFmtId="0" fontId="11" fillId="15" borderId="4" xfId="0" applyFont="1" applyFill="1" applyBorder="1" applyAlignment="1">
      <alignment horizontal="center" vertical="center"/>
    </xf>
    <xf numFmtId="0" fontId="12" fillId="8" borderId="5" xfId="0" applyFont="1" applyFill="1" applyBorder="1" applyAlignment="1" applyProtection="1">
      <alignment horizontal="center" vertical="center"/>
      <protection locked="0"/>
    </xf>
    <xf numFmtId="0" fontId="12" fillId="14" borderId="0" xfId="0" applyFont="1" applyFill="1" applyAlignment="1">
      <alignment vertical="center"/>
    </xf>
    <xf numFmtId="164" fontId="15" fillId="14" borderId="0" xfId="0" applyNumberFormat="1" applyFont="1" applyFill="1" applyAlignment="1">
      <alignment horizontal="center" vertical="center"/>
    </xf>
    <xf numFmtId="164" fontId="15" fillId="14" borderId="0" xfId="0" applyNumberFormat="1" applyFont="1" applyFill="1" applyAlignment="1">
      <alignment vertical="center"/>
    </xf>
    <xf numFmtId="0" fontId="12" fillId="14" borderId="0" xfId="0" applyFont="1" applyFill="1" applyAlignment="1">
      <alignment horizontal="center" vertical="center"/>
    </xf>
    <xf numFmtId="0" fontId="14" fillId="14" borderId="0" xfId="0" applyFont="1" applyFill="1" applyAlignment="1">
      <alignment horizontal="left" vertical="center" indent="1"/>
    </xf>
    <xf numFmtId="0" fontId="14" fillId="14" borderId="0" xfId="0" applyFont="1" applyFill="1"/>
    <xf numFmtId="0" fontId="14" fillId="14" borderId="0" xfId="0" applyFont="1" applyFill="1" applyAlignment="1">
      <alignment vertical="center"/>
    </xf>
    <xf numFmtId="9" fontId="17" fillId="14" borderId="0" xfId="0" applyNumberFormat="1" applyFont="1" applyFill="1" applyAlignment="1">
      <alignment horizontal="center" vertical="center"/>
    </xf>
    <xf numFmtId="0" fontId="14" fillId="17" borderId="0" xfId="0" applyFont="1" applyFill="1" applyAlignment="1" applyProtection="1">
      <alignment vertical="center"/>
      <protection locked="0"/>
    </xf>
    <xf numFmtId="0" fontId="14" fillId="17" borderId="0" xfId="0" applyFont="1" applyFill="1" applyAlignment="1" applyProtection="1">
      <alignment horizontal="center" vertical="center"/>
      <protection locked="0"/>
    </xf>
    <xf numFmtId="0" fontId="16" fillId="17" borderId="0" xfId="0" applyFont="1" applyFill="1" applyAlignment="1" applyProtection="1">
      <alignment horizontal="right" vertical="center" indent="1"/>
    </xf>
    <xf numFmtId="164" fontId="12" fillId="8" borderId="3" xfId="0" applyNumberFormat="1" applyFont="1" applyFill="1" applyBorder="1" applyAlignment="1" applyProtection="1">
      <alignment vertical="center"/>
      <protection locked="0"/>
    </xf>
    <xf numFmtId="164" fontId="12" fillId="8" borderId="13" xfId="0" applyNumberFormat="1" applyFont="1" applyFill="1" applyBorder="1" applyAlignment="1" applyProtection="1">
      <alignment vertical="center"/>
      <protection locked="0"/>
    </xf>
    <xf numFmtId="0" fontId="12" fillId="17" borderId="0" xfId="0" applyFont="1" applyFill="1" applyAlignment="1" applyProtection="1">
      <alignment vertical="center"/>
    </xf>
    <xf numFmtId="0" fontId="12" fillId="17" borderId="0" xfId="0" applyFont="1" applyFill="1" applyAlignment="1" applyProtection="1">
      <alignment horizontal="center" vertical="center"/>
    </xf>
    <xf numFmtId="0" fontId="14" fillId="17" borderId="0" xfId="0" applyFont="1" applyFill="1" applyAlignment="1" applyProtection="1">
      <alignment vertical="center"/>
    </xf>
    <xf numFmtId="0" fontId="14" fillId="17" borderId="0" xfId="0" applyFont="1" applyFill="1" applyAlignment="1" applyProtection="1">
      <alignment horizontal="center" vertical="center"/>
    </xf>
    <xf numFmtId="0" fontId="19" fillId="8" borderId="0" xfId="0" applyFont="1" applyFill="1" applyAlignment="1" applyProtection="1">
      <alignment horizontal="left" vertical="center" indent="4"/>
      <protection locked="0"/>
    </xf>
    <xf numFmtId="0" fontId="19" fillId="8" borderId="0" xfId="0" applyFont="1" applyFill="1" applyAlignment="1" applyProtection="1">
      <alignment horizontal="left" indent="4"/>
      <protection locked="0"/>
    </xf>
    <xf numFmtId="0" fontId="3" fillId="8" borderId="0" xfId="1" applyFont="1" applyFill="1" applyAlignment="1" applyProtection="1">
      <alignment vertical="center"/>
      <protection locked="0"/>
    </xf>
    <xf numFmtId="0" fontId="19" fillId="8" borderId="0" xfId="0" applyFont="1" applyFill="1" applyAlignment="1" applyProtection="1">
      <alignment horizontal="right" vertical="center" indent="1"/>
      <protection locked="0"/>
    </xf>
    <xf numFmtId="0" fontId="11" fillId="2" borderId="0" xfId="0" applyFont="1" applyFill="1" applyBorder="1" applyAlignment="1" applyProtection="1">
      <alignment vertical="center"/>
      <protection locked="0"/>
    </xf>
    <xf numFmtId="0" fontId="11" fillId="2" borderId="4" xfId="0" applyFont="1" applyFill="1" applyBorder="1" applyAlignment="1" applyProtection="1">
      <alignment horizontal="center" vertical="center"/>
      <protection locked="0"/>
    </xf>
    <xf numFmtId="0" fontId="12" fillId="8" borderId="4" xfId="0" applyFont="1" applyFill="1" applyBorder="1" applyAlignment="1" applyProtection="1">
      <alignment horizontal="left" vertical="center"/>
      <protection locked="0"/>
    </xf>
    <xf numFmtId="0" fontId="12" fillId="8" borderId="0" xfId="0" applyFont="1" applyFill="1" applyBorder="1" applyAlignment="1" applyProtection="1">
      <alignment horizontal="right" vertical="center"/>
      <protection locked="0"/>
    </xf>
    <xf numFmtId="0" fontId="12" fillId="8" borderId="5" xfId="0" applyFont="1" applyFill="1" applyBorder="1" applyAlignment="1" applyProtection="1">
      <alignment horizontal="right" vertical="center"/>
      <protection locked="0"/>
    </xf>
    <xf numFmtId="0" fontId="12" fillId="8" borderId="12" xfId="0" applyFont="1" applyFill="1" applyBorder="1" applyAlignment="1" applyProtection="1">
      <alignment horizontal="right" vertical="center"/>
      <protection locked="0"/>
    </xf>
    <xf numFmtId="0" fontId="12" fillId="8" borderId="11" xfId="0" applyFont="1" applyFill="1" applyBorder="1" applyAlignment="1" applyProtection="1">
      <alignment horizontal="right" vertical="center"/>
      <protection locked="0"/>
    </xf>
    <xf numFmtId="0" fontId="11" fillId="8" borderId="0" xfId="0" applyFont="1" applyFill="1" applyBorder="1" applyAlignment="1" applyProtection="1">
      <alignment horizontal="center" vertical="center"/>
      <protection locked="0"/>
    </xf>
    <xf numFmtId="0" fontId="4" fillId="8" borderId="0" xfId="0" applyFont="1" applyFill="1" applyBorder="1" applyAlignment="1" applyProtection="1">
      <alignment horizontal="center" vertical="center"/>
      <protection locked="0"/>
    </xf>
    <xf numFmtId="0" fontId="4" fillId="8" borderId="0" xfId="0" applyFont="1" applyFill="1" applyBorder="1" applyAlignment="1" applyProtection="1">
      <alignment vertical="center"/>
      <protection locked="0"/>
    </xf>
    <xf numFmtId="0" fontId="22" fillId="8" borderId="0" xfId="0" applyFont="1" applyFill="1" applyBorder="1" applyAlignment="1" applyProtection="1">
      <alignment horizontal="right" vertical="center"/>
      <protection locked="0"/>
    </xf>
    <xf numFmtId="164" fontId="12" fillId="8" borderId="3" xfId="0" applyNumberFormat="1" applyFont="1" applyFill="1" applyBorder="1" applyAlignment="1" applyProtection="1">
      <alignment vertical="center"/>
    </xf>
    <xf numFmtId="164" fontId="12" fillId="8" borderId="13" xfId="0" applyNumberFormat="1" applyFont="1" applyFill="1" applyBorder="1" applyAlignment="1" applyProtection="1">
      <alignment vertical="center"/>
    </xf>
    <xf numFmtId="164" fontId="22" fillId="8" borderId="0" xfId="0" applyNumberFormat="1" applyFont="1" applyFill="1" applyBorder="1" applyAlignment="1" applyProtection="1">
      <alignment vertical="center"/>
    </xf>
    <xf numFmtId="0" fontId="6" fillId="8" borderId="0" xfId="0" applyFont="1" applyFill="1" applyAlignment="1" applyProtection="1">
      <alignment horizontal="left" vertical="center" indent="1"/>
      <protection locked="0"/>
    </xf>
    <xf numFmtId="0" fontId="4" fillId="8" borderId="0" xfId="0" applyFont="1" applyFill="1" applyAlignment="1" applyProtection="1">
      <alignment horizontal="left" vertical="center" indent="1"/>
      <protection locked="0"/>
    </xf>
    <xf numFmtId="0" fontId="11" fillId="2" borderId="5" xfId="0" applyFont="1" applyFill="1" applyBorder="1" applyAlignment="1" applyProtection="1">
      <alignment horizontal="center" vertical="center"/>
      <protection locked="0"/>
    </xf>
    <xf numFmtId="164" fontId="1" fillId="13" borderId="0" xfId="0" applyNumberFormat="1" applyFont="1" applyFill="1" applyAlignment="1">
      <alignment horizontal="center" vertical="center"/>
    </xf>
    <xf numFmtId="0" fontId="11" fillId="15" borderId="5" xfId="0" applyFont="1" applyFill="1" applyBorder="1" applyAlignment="1">
      <alignment horizontal="center" vertical="center"/>
    </xf>
    <xf numFmtId="0" fontId="12" fillId="8" borderId="5" xfId="0" applyFont="1" applyFill="1" applyBorder="1" applyAlignment="1" applyProtection="1">
      <alignment horizontal="left" vertical="center" indent="1"/>
      <protection locked="0"/>
    </xf>
    <xf numFmtId="0" fontId="12" fillId="8" borderId="0" xfId="0" applyFont="1" applyFill="1" applyBorder="1" applyAlignment="1" applyProtection="1">
      <alignment horizontal="left" vertical="center" indent="1"/>
      <protection locked="0"/>
    </xf>
    <xf numFmtId="0" fontId="12" fillId="8" borderId="3" xfId="0" applyFont="1" applyFill="1" applyBorder="1" applyAlignment="1" applyProtection="1">
      <alignment horizontal="left" vertical="center" indent="1"/>
      <protection locked="0"/>
    </xf>
    <xf numFmtId="0" fontId="20" fillId="8" borderId="5" xfId="0" applyFont="1" applyFill="1" applyBorder="1" applyAlignment="1" applyProtection="1">
      <alignment horizontal="left" vertical="center" indent="1"/>
      <protection locked="0"/>
    </xf>
    <xf numFmtId="0" fontId="20" fillId="8" borderId="0" xfId="0" applyFont="1" applyFill="1" applyBorder="1" applyAlignment="1" applyProtection="1">
      <alignment horizontal="left" vertical="center" indent="1"/>
      <protection locked="0"/>
    </xf>
    <xf numFmtId="0" fontId="20" fillId="8" borderId="3" xfId="0" applyFont="1" applyFill="1" applyBorder="1" applyAlignment="1" applyProtection="1">
      <alignment horizontal="left" vertical="center" indent="1"/>
      <protection locked="0"/>
    </xf>
    <xf numFmtId="0" fontId="21" fillId="3" borderId="5" xfId="0" applyFont="1" applyFill="1" applyBorder="1" applyAlignment="1" applyProtection="1">
      <alignment horizontal="left" vertical="center" indent="1"/>
      <protection locked="0"/>
    </xf>
    <xf numFmtId="0" fontId="21" fillId="3" borderId="0" xfId="0" applyFont="1" applyFill="1" applyBorder="1" applyAlignment="1" applyProtection="1">
      <alignment horizontal="left" vertical="center" indent="1"/>
      <protection locked="0"/>
    </xf>
    <xf numFmtId="0" fontId="21" fillId="3" borderId="3" xfId="0" applyFont="1" applyFill="1" applyBorder="1" applyAlignment="1" applyProtection="1">
      <alignment horizontal="left" vertical="center" indent="1"/>
      <protection locked="0"/>
    </xf>
    <xf numFmtId="164" fontId="22" fillId="8" borderId="0" xfId="0" applyNumberFormat="1" applyFont="1" applyFill="1" applyBorder="1" applyAlignment="1" applyProtection="1">
      <alignment horizontal="center" vertical="center"/>
      <protection locked="0"/>
    </xf>
    <xf numFmtId="0" fontId="12" fillId="8" borderId="11" xfId="0" applyFont="1" applyFill="1" applyBorder="1" applyAlignment="1" applyProtection="1">
      <alignment horizontal="left" vertical="center" indent="1"/>
      <protection locked="0"/>
    </xf>
    <xf numFmtId="0" fontId="12" fillId="8" borderId="12" xfId="0" applyFont="1" applyFill="1" applyBorder="1" applyAlignment="1" applyProtection="1">
      <alignment horizontal="left" vertical="center" indent="1"/>
      <protection locked="0"/>
    </xf>
    <xf numFmtId="0" fontId="12" fillId="8" borderId="13" xfId="0" applyFont="1" applyFill="1" applyBorder="1" applyAlignment="1" applyProtection="1">
      <alignment horizontal="left" vertical="center" indent="1"/>
      <protection locked="0"/>
    </xf>
    <xf numFmtId="0" fontId="10" fillId="8" borderId="0" xfId="0" applyFont="1" applyFill="1" applyAlignment="1" applyProtection="1">
      <alignment horizontal="left"/>
      <protection locked="0"/>
    </xf>
    <xf numFmtId="0" fontId="9" fillId="8" borderId="0" xfId="0" applyFont="1" applyFill="1" applyAlignment="1" applyProtection="1">
      <alignment horizontal="center" wrapText="1"/>
      <protection locked="0"/>
    </xf>
    <xf numFmtId="0" fontId="9" fillId="8" borderId="0" xfId="0" applyFont="1" applyFill="1" applyAlignment="1" applyProtection="1">
      <alignment horizontal="center"/>
      <protection locked="0"/>
    </xf>
    <xf numFmtId="0" fontId="11" fillId="2" borderId="0"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5" fillId="11" borderId="0" xfId="0" applyFont="1" applyFill="1" applyAlignment="1" applyProtection="1">
      <alignment horizontal="center" vertical="center"/>
      <protection locked="0"/>
    </xf>
    <xf numFmtId="0" fontId="5" fillId="12" borderId="0" xfId="0" applyFont="1" applyFill="1" applyAlignment="1">
      <alignment horizontal="center" vertical="center" wrapText="1"/>
    </xf>
    <xf numFmtId="0" fontId="5" fillId="12" borderId="0" xfId="0" applyFont="1" applyFill="1" applyAlignment="1">
      <alignment horizontal="center" vertical="center"/>
    </xf>
    <xf numFmtId="14" fontId="19" fillId="8" borderId="8" xfId="0" applyNumberFormat="1" applyFont="1" applyFill="1" applyBorder="1" applyAlignment="1" applyProtection="1">
      <alignment horizontal="center" vertical="center"/>
      <protection locked="0"/>
    </xf>
    <xf numFmtId="0" fontId="19" fillId="8" borderId="9" xfId="0" applyFont="1" applyFill="1" applyBorder="1" applyAlignment="1" applyProtection="1">
      <alignment horizontal="center" vertical="center"/>
      <protection locked="0"/>
    </xf>
    <xf numFmtId="0" fontId="19" fillId="8" borderId="8" xfId="0" applyFont="1" applyFill="1" applyBorder="1" applyAlignment="1" applyProtection="1">
      <alignment horizontal="center" vertical="center"/>
      <protection locked="0"/>
    </xf>
    <xf numFmtId="0" fontId="19" fillId="8" borderId="14"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164" fontId="16" fillId="14" borderId="0" xfId="0" applyNumberFormat="1" applyFont="1" applyFill="1" applyAlignment="1" applyProtection="1">
      <alignment horizontal="left" vertical="center"/>
    </xf>
    <xf numFmtId="164" fontId="1" fillId="13" borderId="0" xfId="0" applyNumberFormat="1" applyFont="1" applyFill="1" applyAlignment="1">
      <alignment horizontal="center" vertical="center"/>
    </xf>
    <xf numFmtId="164" fontId="16" fillId="14" borderId="0" xfId="0" applyNumberFormat="1" applyFont="1" applyFill="1" applyAlignment="1" applyProtection="1">
      <alignment horizontal="left" vertical="center"/>
      <protection locked="0"/>
    </xf>
    <xf numFmtId="0" fontId="13" fillId="14" borderId="0" xfId="0" applyFont="1" applyFill="1" applyAlignment="1" applyProtection="1">
      <alignment horizontal="center" vertical="center"/>
      <protection locked="0"/>
    </xf>
    <xf numFmtId="0" fontId="4" fillId="8" borderId="1" xfId="0" applyFont="1" applyFill="1" applyBorder="1" applyAlignment="1" applyProtection="1">
      <alignment horizontal="center" vertical="center"/>
      <protection locked="0"/>
    </xf>
    <xf numFmtId="0" fontId="4" fillId="8" borderId="2" xfId="0" applyFont="1" applyFill="1" applyBorder="1" applyAlignment="1" applyProtection="1">
      <alignment horizontal="center" vertical="center"/>
      <protection locked="0"/>
    </xf>
    <xf numFmtId="0" fontId="8" fillId="8" borderId="6" xfId="0" applyFont="1" applyFill="1" applyBorder="1" applyAlignment="1" applyProtection="1">
      <alignment horizontal="center" vertical="center"/>
      <protection locked="0"/>
    </xf>
    <xf numFmtId="0" fontId="9" fillId="8" borderId="0" xfId="0" applyFont="1" applyFill="1" applyAlignment="1">
      <alignment horizontal="center"/>
    </xf>
    <xf numFmtId="0" fontId="21" fillId="3" borderId="5" xfId="0" applyFont="1" applyFill="1" applyBorder="1" applyAlignment="1" applyProtection="1">
      <alignment horizontal="left" vertical="center" wrapText="1" indent="1"/>
      <protection locked="0"/>
    </xf>
    <xf numFmtId="0" fontId="20" fillId="8" borderId="5" xfId="0" applyFont="1" applyFill="1" applyBorder="1" applyAlignment="1" applyProtection="1">
      <alignment horizontal="left" vertical="center" wrapText="1"/>
      <protection locked="0"/>
    </xf>
    <xf numFmtId="0" fontId="20" fillId="8" borderId="0" xfId="0" applyFont="1" applyFill="1" applyBorder="1" applyAlignment="1" applyProtection="1">
      <alignment horizontal="left" vertical="center"/>
      <protection locked="0"/>
    </xf>
    <xf numFmtId="0" fontId="20" fillId="8" borderId="3" xfId="0" applyFont="1" applyFill="1" applyBorder="1" applyAlignment="1" applyProtection="1">
      <alignment horizontal="left" vertical="center"/>
      <protection locked="0"/>
    </xf>
    <xf numFmtId="0" fontId="8" fillId="8" borderId="6" xfId="0" applyFont="1" applyFill="1" applyBorder="1" applyAlignment="1">
      <alignment horizontal="center" vertical="center"/>
    </xf>
    <xf numFmtId="0" fontId="21" fillId="16" borderId="5" xfId="0" applyFont="1" applyFill="1" applyBorder="1" applyAlignment="1" applyProtection="1">
      <alignment horizontal="left" vertical="center" indent="1"/>
      <protection locked="0"/>
    </xf>
    <xf numFmtId="0" fontId="21" fillId="16" borderId="0" xfId="0" applyFont="1" applyFill="1" applyBorder="1" applyAlignment="1" applyProtection="1">
      <alignment horizontal="left" vertical="center" indent="1"/>
      <protection locked="0"/>
    </xf>
    <xf numFmtId="0" fontId="21" fillId="16" borderId="3" xfId="0" applyFont="1" applyFill="1" applyBorder="1" applyAlignment="1" applyProtection="1">
      <alignment horizontal="left" vertical="center" indent="1"/>
      <protection locked="0"/>
    </xf>
    <xf numFmtId="164" fontId="22" fillId="8" borderId="0" xfId="0" applyNumberFormat="1" applyFont="1" applyFill="1" applyBorder="1" applyAlignment="1">
      <alignment horizontal="center" vertical="center" wrapText="1"/>
    </xf>
    <xf numFmtId="164" fontId="22" fillId="8" borderId="0" xfId="0" applyNumberFormat="1" applyFont="1" applyFill="1" applyBorder="1" applyAlignment="1">
      <alignment horizontal="center" vertical="center"/>
    </xf>
    <xf numFmtId="0" fontId="11" fillId="15" borderId="0" xfId="0" applyFont="1" applyFill="1" applyBorder="1" applyAlignment="1">
      <alignment horizontal="center" vertical="center"/>
    </xf>
    <xf numFmtId="0" fontId="11" fillId="15" borderId="5" xfId="0" applyFont="1" applyFill="1" applyBorder="1" applyAlignment="1">
      <alignment horizontal="center" vertical="center"/>
    </xf>
    <xf numFmtId="0" fontId="11" fillId="15" borderId="0" xfId="0" applyFont="1" applyFill="1" applyBorder="1" applyAlignment="1">
      <alignment horizontal="center" vertical="center" wrapText="1"/>
    </xf>
    <xf numFmtId="0" fontId="11" fillId="15" borderId="3" xfId="0" applyFont="1" applyFill="1" applyBorder="1" applyAlignment="1">
      <alignment horizontal="center" vertical="center"/>
    </xf>
    <xf numFmtId="14" fontId="19" fillId="8" borderId="5" xfId="0" applyNumberFormat="1" applyFont="1" applyFill="1" applyBorder="1" applyAlignment="1" applyProtection="1">
      <alignment horizontal="center" vertical="center"/>
      <protection locked="0"/>
    </xf>
    <xf numFmtId="0" fontId="19" fillId="8" borderId="0" xfId="0" applyFont="1" applyFill="1" applyBorder="1" applyAlignment="1" applyProtection="1">
      <alignment horizontal="center" vertical="center"/>
      <protection locked="0"/>
    </xf>
    <xf numFmtId="14" fontId="12" fillId="8" borderId="11" xfId="0" applyNumberFormat="1" applyFont="1" applyFill="1" applyBorder="1" applyAlignment="1" applyProtection="1">
      <alignment horizontal="center" vertical="center"/>
      <protection locked="0"/>
    </xf>
    <xf numFmtId="14" fontId="12" fillId="8" borderId="12" xfId="0" applyNumberFormat="1" applyFont="1" applyFill="1" applyBorder="1" applyAlignment="1" applyProtection="1">
      <alignment horizontal="center" vertical="center"/>
      <protection locked="0"/>
    </xf>
    <xf numFmtId="14" fontId="19" fillId="8" borderId="0" xfId="0" applyNumberFormat="1" applyFont="1" applyFill="1" applyBorder="1" applyAlignment="1" applyProtection="1">
      <alignment horizontal="center" vertical="center"/>
      <protection locked="0"/>
    </xf>
    <xf numFmtId="0" fontId="21" fillId="16" borderId="5" xfId="0" applyFont="1" applyFill="1" applyBorder="1" applyAlignment="1" applyProtection="1">
      <alignment horizontal="left" vertical="center" wrapText="1" indent="1"/>
      <protection locked="0"/>
    </xf>
    <xf numFmtId="0" fontId="20" fillId="8" borderId="5" xfId="0" applyFont="1" applyFill="1" applyBorder="1" applyAlignment="1" applyProtection="1">
      <alignment horizontal="left" vertical="center" wrapText="1" indent="1"/>
      <protection locked="0"/>
    </xf>
    <xf numFmtId="0" fontId="14" fillId="13" borderId="0" xfId="0" applyFont="1" applyFill="1" applyAlignment="1">
      <alignment horizontal="right" vertical="center"/>
    </xf>
    <xf numFmtId="0" fontId="9" fillId="8" borderId="0" xfId="0" applyFont="1" applyFill="1" applyAlignment="1">
      <alignment horizontal="center" wrapText="1"/>
    </xf>
    <xf numFmtId="0" fontId="10" fillId="8" borderId="0" xfId="0" applyFont="1" applyFill="1" applyAlignment="1" applyProtection="1">
      <alignment horizontal="left" wrapText="1"/>
      <protection locked="0"/>
    </xf>
    <xf numFmtId="0" fontId="13" fillId="17" borderId="0" xfId="0" applyFont="1" applyFill="1" applyAlignment="1" applyProtection="1">
      <alignment horizontal="center" vertical="center" wrapText="1"/>
    </xf>
    <xf numFmtId="0" fontId="13" fillId="17" borderId="0" xfId="0" applyFont="1" applyFill="1" applyAlignment="1" applyProtection="1">
      <alignment horizontal="center" vertical="center"/>
    </xf>
    <xf numFmtId="164" fontId="16" fillId="17" borderId="0" xfId="0" applyNumberFormat="1" applyFont="1" applyFill="1" applyAlignment="1" applyProtection="1">
      <alignment horizontal="left" vertical="center"/>
    </xf>
    <xf numFmtId="0" fontId="5" fillId="11" borderId="0" xfId="0" applyFont="1" applyFill="1" applyAlignment="1">
      <alignment horizontal="center" vertical="center" wrapText="1"/>
    </xf>
    <xf numFmtId="0" fontId="5" fillId="11" borderId="0" xfId="0" applyFont="1" applyFill="1" applyAlignment="1">
      <alignment horizontal="center" vertical="center"/>
    </xf>
  </cellXfs>
  <cellStyles count="2">
    <cellStyle name="Hyperlink" xfId="1" builtinId="8"/>
    <cellStyle name="Normal" xfId="0" builtinId="0"/>
  </cellStyles>
  <dxfs count="6">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plotSurface>
          <cx:spPr>
            <a:noFill/>
            <a:ln>
              <a:noFill/>
            </a:ln>
          </cx:spPr>
        </cx:plotSurface>
        <cx:series layoutId="sunburst" uniqueId="{4B44AAE9-0A60-47CB-A4C6-1B1C9FCA40C2}">
          <cx:spPr>
            <a:ln w="12700">
              <a:solidFill>
                <a:schemeClr val="bg1"/>
              </a:solidFill>
            </a:ln>
          </cx:spPr>
          <cx:dataId val="0"/>
        </cx:series>
      </cx:plotAreaRegion>
    </cx:plotArea>
  </cx:chart>
  <cx:spPr>
    <a:noFill/>
    <a:ln>
      <a:noFill/>
    </a:ln>
  </cx:spPr>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plotArea>
      <cx:plotAreaRegion>
        <cx:plotSurface>
          <cx:spPr>
            <a:noFill/>
            <a:ln>
              <a:noFill/>
            </a:ln>
          </cx:spPr>
        </cx:plotSurface>
        <cx:series layoutId="sunburst" uniqueId="{4B44AAE9-0A60-47CB-A4C6-1B1C9FCA40C2}">
          <cx:spPr>
            <a:ln w="12700">
              <a:solidFill>
                <a:schemeClr val="bg1"/>
              </a:solidFill>
            </a:ln>
          </cx:spPr>
          <cx:dataId val="0"/>
        </cx:series>
      </cx:plotAreaRegion>
    </cx:plotArea>
  </cx:chart>
  <cx:spPr>
    <a:noFill/>
    <a:ln>
      <a:no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_rels/drawing2.xml.rels><?xml version="1.0" encoding="UTF-8" standalone="yes"?>
<Relationships xmlns="http://schemas.openxmlformats.org/package/2006/relationships"><Relationship Id="rId1" Type="http://schemas.microsoft.com/office/2014/relationships/chartEx" Target="../charts/chartEx2.xml"/></Relationships>
</file>

<file path=xl/drawings/drawing1.xml><?xml version="1.0" encoding="utf-8"?>
<xdr:wsDr xmlns:xdr="http://schemas.openxmlformats.org/drawingml/2006/spreadsheetDrawing" xmlns:a="http://schemas.openxmlformats.org/drawingml/2006/main">
  <xdr:twoCellAnchor>
    <xdr:from>
      <xdr:col>13</xdr:col>
      <xdr:colOff>55245</xdr:colOff>
      <xdr:row>13</xdr:row>
      <xdr:rowOff>28574</xdr:rowOff>
    </xdr:from>
    <xdr:to>
      <xdr:col>19</xdr:col>
      <xdr:colOff>167640</xdr:colOff>
      <xdr:row>54</xdr:row>
      <xdr:rowOff>30479</xdr:rowOff>
    </xdr:to>
    <xdr:sp macro="" textlink="">
      <xdr:nvSpPr>
        <xdr:cNvPr id="3" name="Rectangle 2">
          <a:extLst>
            <a:ext uri="{FF2B5EF4-FFF2-40B4-BE49-F238E27FC236}">
              <a16:creationId xmlns:a16="http://schemas.microsoft.com/office/drawing/2014/main" id="{A3AE0E53-4632-4D28-BC5C-EE0730BF7D3E}"/>
            </a:ext>
          </a:extLst>
        </xdr:cNvPr>
        <xdr:cNvSpPr/>
      </xdr:nvSpPr>
      <xdr:spPr>
        <a:xfrm>
          <a:off x="7888605" y="1971674"/>
          <a:ext cx="3769995" cy="70580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Données de réunion</a:t>
          </a:r>
          <a:br>
            <a:rPr lang="en-GB" sz="1600">
              <a:solidFill>
                <a:schemeClr val="accent5">
                  <a:lumMod val="50000"/>
                </a:schemeClr>
              </a:solidFill>
              <a:latin typeface="Arial" panose="020B0604020202020204" pitchFamily="34" charset="0"/>
              <a:ea typeface="+mn-ea"/>
              <a:cs typeface="Arial" panose="020B0604020202020204" pitchFamily="34" charset="0"/>
            </a:rPr>
          </a:br>
          <a:r>
            <a:rPr lang="en-GB" sz="1050">
              <a:solidFill>
                <a:sysClr val="windowText" lastClr="000000"/>
              </a:solidFill>
              <a:effectLst/>
              <a:latin typeface="Arial" panose="020B0604020202020204" pitchFamily="34" charset="0"/>
              <a:ea typeface="+mn-ea"/>
              <a:cs typeface="Arial" panose="020B0604020202020204" pitchFamily="34" charset="0"/>
            </a:rPr>
            <a:t>Saisissez en haut le nom de la réunion. Remplissez le nombre de participants, le lieu et indiquez la ou les date (s) de la réunion dans les cases respectives colorées en jaune clair.</a:t>
          </a:r>
        </a:p>
        <a:p>
          <a:endParaRPr lang="en-GB" sz="1200">
            <a:solidFill>
              <a:sysClr val="windowText" lastClr="000000"/>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Sélectionnez la devise</a:t>
          </a:r>
          <a:br>
            <a:rPr lang="en-GB" sz="1600">
              <a:solidFill>
                <a:schemeClr val="accent5">
                  <a:lumMod val="50000"/>
                </a:schemeClr>
              </a:solidFill>
              <a:latin typeface="Arial" panose="020B0604020202020204" pitchFamily="34" charset="0"/>
              <a:ea typeface="+mn-ea"/>
              <a:cs typeface="Arial" panose="020B0604020202020204" pitchFamily="34" charset="0"/>
            </a:rPr>
          </a:br>
          <a:r>
            <a:rPr lang="en-GB" sz="1050">
              <a:solidFill>
                <a:sysClr val="windowText" lastClr="000000"/>
              </a:solidFill>
              <a:effectLst/>
              <a:latin typeface="Arial" panose="020B0604020202020204" pitchFamily="34" charset="0"/>
              <a:ea typeface="+mn-ea"/>
              <a:cs typeface="Arial" panose="020B0604020202020204" pitchFamily="34" charset="0"/>
            </a:rPr>
            <a:t>Sélectionnez la devise Sélectionnez la devise appropriée pour toute la feuille en sélectionnant dans la liste déroulante (cellule O10) ou en saisissant la devise appropriée (cellule O12).</a:t>
          </a:r>
          <a:br>
            <a:rPr lang="en-GB" sz="1050">
              <a:solidFill>
                <a:sysClr val="windowText" lastClr="000000"/>
              </a:solidFill>
              <a:effectLst/>
              <a:latin typeface="+mn-lt"/>
              <a:ea typeface="+mn-ea"/>
              <a:cs typeface="+mn-cs"/>
            </a:rPr>
          </a:br>
          <a:endParaRPr lang="en-GB" sz="1200">
            <a:solidFill>
              <a:schemeClr val="accent5">
                <a:lumMod val="50000"/>
              </a:schemeClr>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Type de dépense</a:t>
          </a:r>
          <a:br>
            <a:rPr lang="en-GB" sz="1600">
              <a:solidFill>
                <a:schemeClr val="accent5">
                  <a:lumMod val="50000"/>
                </a:schemeClr>
              </a:solidFill>
              <a:latin typeface="Arial" panose="020B0604020202020204" pitchFamily="34" charset="0"/>
              <a:ea typeface="+mn-ea"/>
              <a:cs typeface="Arial" panose="020B0604020202020204" pitchFamily="34" charset="0"/>
            </a:rPr>
          </a:br>
          <a:r>
            <a:rPr lang="en-GB" sz="1050">
              <a:solidFill>
                <a:sysClr val="windowText" lastClr="000000"/>
              </a:solidFill>
              <a:latin typeface="Arial" panose="020B0604020202020204" pitchFamily="34" charset="0"/>
              <a:ea typeface="+mn-ea"/>
              <a:cs typeface="Arial" panose="020B0604020202020204" pitchFamily="34" charset="0"/>
            </a:rPr>
            <a:t>Entrez dans chaque ligne bleu clair le type de dépense ou supprimez le cas échéant. Les types de dépenses dans les lignes blanches seront alors remplis automatiquement.</a:t>
          </a:r>
        </a:p>
        <a:p>
          <a:pPr marL="0" indent="0" algn="l"/>
          <a:endParaRPr lang="en-GB" sz="1200">
            <a:solidFill>
              <a:schemeClr val="accent5">
                <a:lumMod val="50000"/>
              </a:schemeClr>
            </a:solidFill>
            <a:latin typeface="Arial" panose="020B0604020202020204" pitchFamily="34" charset="0"/>
            <a:cs typeface="Arial" panose="020B0604020202020204" pitchFamily="34" charset="0"/>
          </a:endParaRPr>
        </a:p>
        <a:p>
          <a:pPr algn="l"/>
          <a:r>
            <a:rPr lang="en-GB" sz="1600">
              <a:solidFill>
                <a:schemeClr val="accent5">
                  <a:lumMod val="50000"/>
                </a:schemeClr>
              </a:solidFill>
              <a:latin typeface="Arial" panose="020B0604020202020204" pitchFamily="34" charset="0"/>
              <a:cs typeface="Arial" panose="020B0604020202020204" pitchFamily="34" charset="0"/>
            </a:rPr>
            <a:t>Dépenses</a:t>
          </a:r>
        </a:p>
        <a:p>
          <a:pPr algn="l"/>
          <a:r>
            <a:rPr lang="en-GB" sz="1050">
              <a:solidFill>
                <a:sysClr val="windowText" lastClr="000000"/>
              </a:solidFill>
              <a:latin typeface="Arial" panose="020B0604020202020204" pitchFamily="34" charset="0"/>
              <a:cs typeface="Arial" panose="020B0604020202020204" pitchFamily="34" charset="0"/>
            </a:rPr>
            <a:t>Entrez dans chaque ligne bleu clair le type de dépense ou supprimez le cas échéant. Les types de dépenses dans les lignes blanches seront alors remplis automatiquement.</a:t>
          </a:r>
        </a:p>
        <a:p>
          <a:pPr algn="l"/>
          <a:endParaRPr lang="en-GB" sz="1200">
            <a:solidFill>
              <a:schemeClr val="accent5">
                <a:lumMod val="50000"/>
              </a:schemeClr>
            </a:solidFill>
            <a:latin typeface="Arial" panose="020B0604020202020204" pitchFamily="34" charset="0"/>
            <a:cs typeface="Arial" panose="020B0604020202020204" pitchFamily="34" charset="0"/>
          </a:endParaRPr>
        </a:p>
        <a:p>
          <a:r>
            <a:rPr lang="en-GB" sz="1600">
              <a:solidFill>
                <a:schemeClr val="accent5">
                  <a:lumMod val="50000"/>
                </a:schemeClr>
              </a:solidFill>
              <a:latin typeface="Arial" panose="020B0604020202020204" pitchFamily="34" charset="0"/>
              <a:ea typeface="+mn-ea"/>
              <a:cs typeface="Arial" panose="020B0604020202020204" pitchFamily="34" charset="0"/>
            </a:rPr>
            <a:t>Coût unitaire / unitaire</a:t>
          </a:r>
        </a:p>
        <a:p>
          <a:r>
            <a:rPr lang="en-GB" sz="1050">
              <a:solidFill>
                <a:sysClr val="windowText" lastClr="000000"/>
              </a:solidFill>
              <a:latin typeface="Arial" panose="020B0604020202020204" pitchFamily="34" charset="0"/>
              <a:ea typeface="+mn-ea"/>
              <a:cs typeface="Arial" panose="020B0604020202020204" pitchFamily="34" charset="0"/>
            </a:rPr>
            <a:t>Saisissez les unités achetées / louées et le coût unitaire correspondant à la description de l'article. Le total sera calculé automatiquement. Veuillez supprimer les exemples en italique.</a:t>
          </a:r>
        </a:p>
        <a:p>
          <a:endParaRPr lang="en-GB" sz="1200">
            <a:solidFill>
              <a:schemeClr val="accent5">
                <a:lumMod val="50000"/>
              </a:schemeClr>
            </a:solidFill>
            <a:latin typeface="Arial" panose="020B0604020202020204" pitchFamily="34" charset="0"/>
            <a:cs typeface="Arial" panose="020B0604020202020204" pitchFamily="34" charset="0"/>
          </a:endParaRPr>
        </a:p>
        <a:p>
          <a:pPr algn="l"/>
          <a:r>
            <a:rPr lang="en-GB" sz="1600">
              <a:solidFill>
                <a:schemeClr val="accent5">
                  <a:lumMod val="50000"/>
                </a:schemeClr>
              </a:solidFill>
              <a:latin typeface="Arial" panose="020B0604020202020204" pitchFamily="34" charset="0"/>
              <a:cs typeface="Arial" panose="020B0604020202020204" pitchFamily="34" charset="0"/>
            </a:rPr>
            <a:t>Ajouter plus de lignes</a:t>
          </a:r>
        </a:p>
        <a:p>
          <a:pPr algn="l"/>
          <a:r>
            <a:rPr lang="en-GB" sz="1050">
              <a:solidFill>
                <a:sysClr val="windowText" lastClr="000000"/>
              </a:solidFill>
              <a:latin typeface="Arial" panose="020B0604020202020204" pitchFamily="34" charset="0"/>
              <a:cs typeface="Arial" panose="020B0604020202020204" pitchFamily="34" charset="0"/>
            </a:rPr>
            <a:t>Sélectionnez toute la dernière ligne blanche par type de dépense en cliquant sur le numéro de ligne. Cliquez ensuite avec le bouton gauche de votre souris jusqu'à ce qu'un menu d'options apparaisse. Cliquez ensuite à droite sur l'option "Insérer".</a:t>
          </a:r>
        </a:p>
        <a:p>
          <a:pPr algn="l"/>
          <a:endParaRPr lang="en-GB" sz="1200">
            <a:solidFill>
              <a:sysClr val="windowText" lastClr="000000"/>
            </a:solidFill>
            <a:effectLst/>
            <a:latin typeface="+mn-lt"/>
            <a:ea typeface="+mn-ea"/>
            <a:cs typeface="+mn-cs"/>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Déprotéger la feuille</a:t>
          </a:r>
        </a:p>
        <a:p>
          <a:pPr marL="0" indent="0" algn="l"/>
          <a:r>
            <a:rPr lang="en-GB" sz="1050" baseline="0">
              <a:solidFill>
                <a:sysClr val="windowText" lastClr="000000"/>
              </a:solidFill>
              <a:latin typeface="Arial" panose="020B0604020202020204" pitchFamily="34" charset="0"/>
              <a:ea typeface="+mn-ea"/>
              <a:cs typeface="Arial" panose="020B0604020202020204" pitchFamily="34" charset="0"/>
            </a:rPr>
            <a:t>Certaines cellules de la feuille sont protégées. Au cas où vous souhaiteriez les déprotéger, allez dans l'option de menu "Révision". Puis appuyez (clic droit) sur "Déprotéger la feuille".</a:t>
          </a:r>
        </a:p>
      </xdr:txBody>
    </xdr:sp>
    <xdr:clientData/>
  </xdr:twoCellAnchor>
  <xdr:twoCellAnchor>
    <xdr:from>
      <xdr:col>9</xdr:col>
      <xdr:colOff>68580</xdr:colOff>
      <xdr:row>8</xdr:row>
      <xdr:rowOff>38100</xdr:rowOff>
    </xdr:from>
    <xdr:to>
      <xdr:col>11</xdr:col>
      <xdr:colOff>762000</xdr:colOff>
      <xdr:row>16</xdr:row>
      <xdr:rowOff>129540</xdr:rowOff>
    </xdr:to>
    <mc:AlternateContent xmlns:mc="http://schemas.openxmlformats.org/markup-compatibility/2006">
      <mc:Choice xmlns:cx1="http://schemas.microsoft.com/office/drawing/2015/9/8/chartex" Requires="cx1">
        <xdr:graphicFrame macro="">
          <xdr:nvGraphicFramePr>
            <xdr:cNvPr id="5" name="Chart 4">
              <a:extLst>
                <a:ext uri="{FF2B5EF4-FFF2-40B4-BE49-F238E27FC236}">
                  <a16:creationId xmlns:a16="http://schemas.microsoft.com/office/drawing/2014/main" id="{347F67B0-FC57-44D6-A2B4-7BEB9DC07166}"/>
                </a:ext>
                <a:ext uri="{147F2762-F138-4A5C-976F-8EAC2B608ADB}">
                  <a16:predDERef xmlns:a16="http://schemas.microsoft.com/office/drawing/2014/main" pred="{A3AE0E53-4632-4D28-BC5C-EE0730BF7D3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654040" y="1219200"/>
              <a:ext cx="1790700" cy="1379220"/>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55245</xdr:colOff>
      <xdr:row>13</xdr:row>
      <xdr:rowOff>28574</xdr:rowOff>
    </xdr:from>
    <xdr:to>
      <xdr:col>19</xdr:col>
      <xdr:colOff>180974</xdr:colOff>
      <xdr:row>53</xdr:row>
      <xdr:rowOff>68580</xdr:rowOff>
    </xdr:to>
    <xdr:sp macro="" textlink="">
      <xdr:nvSpPr>
        <xdr:cNvPr id="2" name="Rectangle 1">
          <a:extLst>
            <a:ext uri="{FF2B5EF4-FFF2-40B4-BE49-F238E27FC236}">
              <a16:creationId xmlns:a16="http://schemas.microsoft.com/office/drawing/2014/main" id="{769EA5F4-A60D-4198-B594-FF355DD1B340}"/>
            </a:ext>
          </a:extLst>
        </xdr:cNvPr>
        <xdr:cNvSpPr/>
      </xdr:nvSpPr>
      <xdr:spPr>
        <a:xfrm>
          <a:off x="7736205" y="1971674"/>
          <a:ext cx="3783329" cy="692086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Données du forum des athlètes</a:t>
          </a:r>
        </a:p>
        <a:p>
          <a:pPr marL="0" indent="0" algn="l"/>
          <a:r>
            <a:rPr lang="en-GB" sz="1050" baseline="0">
              <a:solidFill>
                <a:sysClr val="windowText" lastClr="000000"/>
              </a:solidFill>
              <a:effectLst/>
              <a:latin typeface="Arial" panose="020B0604020202020204" pitchFamily="34" charset="0"/>
              <a:ea typeface="+mn-ea"/>
              <a:cs typeface="Arial" panose="020B0604020202020204" pitchFamily="34" charset="0"/>
            </a:rPr>
            <a:t>Remplissez le nombre de participants / accrédités, le lieu et indiquez la ou les date (s) du Forum des athlètes dans les cases respectives de couleur jaune clair.</a:t>
          </a:r>
        </a:p>
        <a:p>
          <a:endParaRPr lang="en-GB" sz="1200">
            <a:solidFill>
              <a:sysClr val="windowText" lastClr="000000"/>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Sélectionnez la devise</a:t>
          </a:r>
        </a:p>
        <a:p>
          <a:pPr marL="0" indent="0" algn="l"/>
          <a:r>
            <a:rPr lang="en-GB" sz="1050">
              <a:solidFill>
                <a:sysClr val="windowText" lastClr="000000"/>
              </a:solidFill>
              <a:latin typeface="Arial" panose="020B0604020202020204" pitchFamily="34" charset="0"/>
              <a:ea typeface="+mn-ea"/>
              <a:cs typeface="Arial" panose="020B0604020202020204" pitchFamily="34" charset="0"/>
            </a:rPr>
            <a:t>Sélectionnez la devise Sélectionnez la devise appropriée pour toute la feuille en sélectionnant dans la liste déroulante (cellule O10) ou en saisissant la devise appropriée (cellule O12).</a:t>
          </a:r>
        </a:p>
        <a:p>
          <a:pPr marL="0" indent="0" algn="l"/>
          <a:endParaRPr lang="en-GB" sz="1200">
            <a:solidFill>
              <a:schemeClr val="accent5">
                <a:lumMod val="50000"/>
              </a:schemeClr>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Type de dépense</a:t>
          </a:r>
        </a:p>
        <a:p>
          <a:pPr marL="0" indent="0" algn="l"/>
          <a:r>
            <a:rPr lang="en-GB" sz="1050">
              <a:solidFill>
                <a:sysClr val="windowText" lastClr="000000"/>
              </a:solidFill>
              <a:latin typeface="Arial" panose="020B0604020202020204" pitchFamily="34" charset="0"/>
              <a:ea typeface="+mn-ea"/>
              <a:cs typeface="Arial" panose="020B0604020202020204" pitchFamily="34" charset="0"/>
            </a:rPr>
            <a:t>Entrez dans chaque ligne bleu clair le type de dépense ou supprimez le cas échéant. Les types de dépenses dans les lignes blanches seront alors remplis automatiquement.</a:t>
          </a:r>
        </a:p>
        <a:p>
          <a:pPr marL="0" indent="0" algn="l"/>
          <a:endParaRPr lang="en-GB" sz="1200">
            <a:solidFill>
              <a:schemeClr val="accent5">
                <a:lumMod val="50000"/>
              </a:schemeClr>
            </a:solidFill>
            <a:latin typeface="Arial" panose="020B0604020202020204" pitchFamily="34" charset="0"/>
            <a:cs typeface="Arial" panose="020B0604020202020204" pitchFamily="34" charset="0"/>
          </a:endParaRPr>
        </a:p>
        <a:p>
          <a:pPr algn="l"/>
          <a:r>
            <a:rPr lang="en-GB" sz="1600">
              <a:solidFill>
                <a:schemeClr val="accent5">
                  <a:lumMod val="50000"/>
                </a:schemeClr>
              </a:solidFill>
              <a:latin typeface="Arial" panose="020B0604020202020204" pitchFamily="34" charset="0"/>
              <a:cs typeface="Arial" panose="020B0604020202020204" pitchFamily="34" charset="0"/>
            </a:rPr>
            <a:t>Dépenses</a:t>
          </a:r>
        </a:p>
        <a:p>
          <a:pPr algn="l"/>
          <a:r>
            <a:rPr lang="en-GB" sz="1050">
              <a:solidFill>
                <a:sysClr val="windowText" lastClr="000000"/>
              </a:solidFill>
              <a:latin typeface="Arial" panose="020B0604020202020204" pitchFamily="34" charset="0"/>
              <a:cs typeface="Arial" panose="020B0604020202020204" pitchFamily="34" charset="0"/>
            </a:rPr>
            <a:t>Entrez dans chaque ligne bleu clair le type de dépense ou supprimez le cas échéant. Les types de dépenses dans les lignes blanches seront alors remplis automatiquement.</a:t>
          </a:r>
        </a:p>
        <a:p>
          <a:pPr algn="l"/>
          <a:endParaRPr lang="en-GB" sz="1200">
            <a:solidFill>
              <a:schemeClr val="accent5">
                <a:lumMod val="50000"/>
              </a:schemeClr>
            </a:solidFill>
            <a:latin typeface="Arial" panose="020B0604020202020204" pitchFamily="34" charset="0"/>
            <a:cs typeface="Arial" panose="020B0604020202020204" pitchFamily="34" charset="0"/>
          </a:endParaRPr>
        </a:p>
        <a:p>
          <a:r>
            <a:rPr lang="en-GB" sz="1600">
              <a:solidFill>
                <a:schemeClr val="accent5">
                  <a:lumMod val="50000"/>
                </a:schemeClr>
              </a:solidFill>
              <a:latin typeface="Arial" panose="020B0604020202020204" pitchFamily="34" charset="0"/>
              <a:ea typeface="+mn-ea"/>
              <a:cs typeface="Arial" panose="020B0604020202020204" pitchFamily="34" charset="0"/>
            </a:rPr>
            <a:t>Coût unitaire / unitaire</a:t>
          </a:r>
        </a:p>
        <a:p>
          <a:pPr marL="0" marR="0" lvl="0" indent="0" defTabSz="914400" eaLnBrk="1" fontAlgn="auto" latinLnBrk="0" hangingPunct="1">
            <a:lnSpc>
              <a:spcPct val="100000"/>
            </a:lnSpc>
            <a:spcBef>
              <a:spcPts val="0"/>
            </a:spcBef>
            <a:spcAft>
              <a:spcPts val="0"/>
            </a:spcAft>
            <a:buClrTx/>
            <a:buSzTx/>
            <a:buFontTx/>
            <a:buNone/>
            <a:tabLst/>
            <a:defRPr/>
          </a:pPr>
          <a:r>
            <a:rPr lang="en-GB" sz="1050">
              <a:solidFill>
                <a:sysClr val="windowText" lastClr="000000"/>
              </a:solidFill>
              <a:latin typeface="Arial" panose="020B0604020202020204" pitchFamily="34" charset="0"/>
              <a:ea typeface="+mn-ea"/>
              <a:cs typeface="Arial" panose="020B0604020202020204" pitchFamily="34" charset="0"/>
            </a:rPr>
            <a:t>Saisissez les unités achetées / louées et le coût unitaire correspondant à la description de l'article. Le total sera calculé automatiquement. Veuillez supprimer les exemples en italique.</a:t>
          </a:r>
        </a:p>
        <a:p>
          <a:pPr algn="l"/>
          <a:endParaRPr lang="en-GB" sz="1200">
            <a:solidFill>
              <a:schemeClr val="accent5">
                <a:lumMod val="50000"/>
              </a:schemeClr>
            </a:solidFill>
            <a:latin typeface="Arial" panose="020B0604020202020204" pitchFamily="34" charset="0"/>
            <a:cs typeface="Arial" panose="020B0604020202020204" pitchFamily="34" charset="0"/>
          </a:endParaRPr>
        </a:p>
        <a:p>
          <a:pPr algn="l"/>
          <a:r>
            <a:rPr lang="en-GB" sz="1600">
              <a:solidFill>
                <a:schemeClr val="accent5">
                  <a:lumMod val="50000"/>
                </a:schemeClr>
              </a:solidFill>
              <a:latin typeface="Arial" panose="020B0604020202020204" pitchFamily="34" charset="0"/>
              <a:cs typeface="Arial" panose="020B0604020202020204" pitchFamily="34" charset="0"/>
            </a:rPr>
            <a:t>Ajouter plus de lignes</a:t>
          </a:r>
        </a:p>
        <a:p>
          <a:pPr algn="l"/>
          <a:r>
            <a:rPr lang="en-GB" sz="1050">
              <a:solidFill>
                <a:sysClr val="windowText" lastClr="000000"/>
              </a:solidFill>
              <a:latin typeface="Arial" panose="020B0604020202020204" pitchFamily="34" charset="0"/>
              <a:cs typeface="Arial" panose="020B0604020202020204" pitchFamily="34" charset="0"/>
            </a:rPr>
            <a:t>Sélectionnez toute la dernière ligne blanche par type de dépense en cliquant sur le numéro de ligne. Cliquez ensuite avec le bouton gauche de votre souris jusqu'à ce qu'un menu d'options apparaisse. Cliquez ensuite à droite sur l'option "Insérer".</a:t>
          </a:r>
        </a:p>
        <a:p>
          <a:pPr algn="l"/>
          <a:endParaRPr lang="en-GB" sz="1200">
            <a:solidFill>
              <a:sysClr val="windowText" lastClr="000000"/>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Déprotéger la feuille</a:t>
          </a:r>
        </a:p>
        <a:p>
          <a:r>
            <a:rPr lang="en-GB" sz="1050" baseline="0">
              <a:solidFill>
                <a:sysClr val="windowText" lastClr="000000"/>
              </a:solidFill>
              <a:latin typeface="Arial" panose="020B0604020202020204" pitchFamily="34" charset="0"/>
              <a:ea typeface="+mn-ea"/>
              <a:cs typeface="Arial" panose="020B0604020202020204" pitchFamily="34" charset="0"/>
            </a:rPr>
            <a:t>Certaines cellules de la feuille sont protégées. Au cas où vous souhaiteriez les déprotéger, allez dans l'option de menu "Révision". Puis appuyez (clic droit) sur "Déprotéger la feuille".</a:t>
          </a:r>
        </a:p>
      </xdr:txBody>
    </xdr:sp>
    <xdr:clientData/>
  </xdr:twoCellAnchor>
  <xdr:twoCellAnchor>
    <xdr:from>
      <xdr:col>9</xdr:col>
      <xdr:colOff>68580</xdr:colOff>
      <xdr:row>8</xdr:row>
      <xdr:rowOff>38100</xdr:rowOff>
    </xdr:from>
    <xdr:to>
      <xdr:col>11</xdr:col>
      <xdr:colOff>762000</xdr:colOff>
      <xdr:row>16</xdr:row>
      <xdr:rowOff>129540</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62169E26-71C0-41C8-9957-D3CA89E0F118}"/>
                </a:ext>
                <a:ext uri="{147F2762-F138-4A5C-976F-8EAC2B608ADB}">
                  <a16:predDERef xmlns:a16="http://schemas.microsoft.com/office/drawing/2014/main" pred="{769EA5F4-A60D-4198-B594-FF355DD1B34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509260" y="1219200"/>
              <a:ext cx="1790700" cy="1379220"/>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13</xdr:col>
      <xdr:colOff>55245</xdr:colOff>
      <xdr:row>13</xdr:row>
      <xdr:rowOff>28575</xdr:rowOff>
    </xdr:from>
    <xdr:to>
      <xdr:col>19</xdr:col>
      <xdr:colOff>180974</xdr:colOff>
      <xdr:row>62</xdr:row>
      <xdr:rowOff>80683</xdr:rowOff>
    </xdr:to>
    <xdr:sp macro="" textlink="">
      <xdr:nvSpPr>
        <xdr:cNvPr id="2" name="Rectangle 1">
          <a:extLst>
            <a:ext uri="{FF2B5EF4-FFF2-40B4-BE49-F238E27FC236}">
              <a16:creationId xmlns:a16="http://schemas.microsoft.com/office/drawing/2014/main" id="{7D0F963A-B761-4A10-89BC-BC54F829B5F6}"/>
            </a:ext>
          </a:extLst>
        </xdr:cNvPr>
        <xdr:cNvSpPr/>
      </xdr:nvSpPr>
      <xdr:spPr>
        <a:xfrm>
          <a:off x="7567669" y="2000810"/>
          <a:ext cx="3783329" cy="875683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Données du projet</a:t>
          </a:r>
        </a:p>
        <a:p>
          <a:pPr marL="0" indent="0" algn="l"/>
          <a:r>
            <a:rPr lang="en-GB" sz="1050">
              <a:solidFill>
                <a:sysClr val="windowText" lastClr="000000"/>
              </a:solidFill>
              <a:effectLst/>
              <a:latin typeface="Arial" panose="020B0604020202020204" pitchFamily="34" charset="0"/>
              <a:ea typeface="+mn-ea"/>
              <a:cs typeface="Arial" panose="020B0604020202020204" pitchFamily="34" charset="0"/>
            </a:rPr>
            <a:t>Entrez en haut le nom du projet. Le cas échéant, indiquez le nombre de participants, le lieu et indiquez la ou les dates de la réunion dans les cases respectives de couleur jaune clair.</a:t>
          </a:r>
        </a:p>
        <a:p>
          <a:pPr marL="0" indent="0" algn="l"/>
          <a:endParaRPr lang="en-GB" sz="1200">
            <a:solidFill>
              <a:sysClr val="windowText" lastClr="000000"/>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Sélectionnez la devise</a:t>
          </a:r>
        </a:p>
        <a:p>
          <a:r>
            <a:rPr lang="en-GB" sz="1050">
              <a:solidFill>
                <a:sysClr val="windowText" lastClr="000000"/>
              </a:solidFill>
              <a:effectLst/>
              <a:latin typeface="Arial" panose="020B0604020202020204" pitchFamily="34" charset="0"/>
              <a:ea typeface="+mn-ea"/>
              <a:cs typeface="Arial" panose="020B0604020202020204" pitchFamily="34" charset="0"/>
            </a:rPr>
            <a:t>Sélectionnez la devise Sélectionnez la devise appropriée pour toute la feuille en sélectionnant dans la liste déroulante (cellule O10) ou en saisissant la devise appropriée (cellule O12).</a:t>
          </a:r>
        </a:p>
        <a:p>
          <a:pPr algn="l"/>
          <a:endParaRPr lang="en-GB" sz="1200">
            <a:solidFill>
              <a:schemeClr val="accent5">
                <a:lumMod val="50000"/>
              </a:schemeClr>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Type de dépense</a:t>
          </a:r>
        </a:p>
        <a:p>
          <a:pPr marL="0" indent="0" algn="l"/>
          <a:r>
            <a:rPr lang="en-GB" sz="1050">
              <a:solidFill>
                <a:sysClr val="windowText" lastClr="000000"/>
              </a:solidFill>
              <a:latin typeface="Arial" panose="020B0604020202020204" pitchFamily="34" charset="0"/>
              <a:ea typeface="+mn-ea"/>
              <a:cs typeface="Arial" panose="020B0604020202020204" pitchFamily="34" charset="0"/>
            </a:rPr>
            <a:t>Entrez dans chaque ligne bleu clair le type de dépense ou supprimez le cas échéant. Les types de dépenses dans les lignes blanches seront alors remplis automatiquement.</a:t>
          </a:r>
        </a:p>
        <a:p>
          <a:pPr algn="l"/>
          <a:br>
            <a:rPr lang="en-GB" sz="1600">
              <a:solidFill>
                <a:schemeClr val="accent5">
                  <a:lumMod val="50000"/>
                </a:schemeClr>
              </a:solidFill>
              <a:latin typeface="Arial" panose="020B0604020202020204" pitchFamily="34" charset="0"/>
              <a:cs typeface="Arial" panose="020B0604020202020204" pitchFamily="34" charset="0"/>
            </a:rPr>
          </a:br>
          <a:r>
            <a:rPr lang="en-GB" sz="1600">
              <a:solidFill>
                <a:schemeClr val="accent5">
                  <a:lumMod val="50000"/>
                </a:schemeClr>
              </a:solidFill>
              <a:latin typeface="Arial" panose="020B0604020202020204" pitchFamily="34" charset="0"/>
              <a:cs typeface="Arial" panose="020B0604020202020204" pitchFamily="34" charset="0"/>
            </a:rPr>
            <a:t>Dépenses</a:t>
          </a:r>
        </a:p>
        <a:p>
          <a:pPr algn="l"/>
          <a:r>
            <a:rPr lang="en-GB" sz="1050">
              <a:solidFill>
                <a:sysClr val="windowText" lastClr="000000"/>
              </a:solidFill>
              <a:latin typeface="Arial" panose="020B0604020202020204" pitchFamily="34" charset="0"/>
              <a:cs typeface="Arial" panose="020B0604020202020204" pitchFamily="34" charset="0"/>
            </a:rPr>
            <a:t>Entrez dans chaque ligne bleu clair le type de dépense ou supprimez le cas échéant. Les types de dépenses dans les lignes blanches seront alors remplis automatiquement.</a:t>
          </a:r>
        </a:p>
        <a:p>
          <a:pPr algn="l"/>
          <a:endParaRPr lang="en-GB" sz="1200">
            <a:solidFill>
              <a:schemeClr val="accent5">
                <a:lumMod val="50000"/>
              </a:schemeClr>
            </a:solidFill>
            <a:latin typeface="Arial" panose="020B0604020202020204" pitchFamily="34" charset="0"/>
            <a:cs typeface="Arial" panose="020B0604020202020204" pitchFamily="34" charset="0"/>
          </a:endParaRPr>
        </a:p>
        <a:p>
          <a:r>
            <a:rPr lang="en-GB" sz="1600">
              <a:solidFill>
                <a:schemeClr val="accent5">
                  <a:lumMod val="50000"/>
                </a:schemeClr>
              </a:solidFill>
              <a:latin typeface="Arial" panose="020B0604020202020204" pitchFamily="34" charset="0"/>
              <a:ea typeface="+mn-ea"/>
              <a:cs typeface="Arial" panose="020B0604020202020204" pitchFamily="34" charset="0"/>
            </a:rPr>
            <a:t>Coût unitaire / unitaire</a:t>
          </a:r>
        </a:p>
        <a:p>
          <a:pPr marL="0" marR="0" lvl="0" indent="0" defTabSz="914400" eaLnBrk="1" fontAlgn="auto" latinLnBrk="0" hangingPunct="1">
            <a:lnSpc>
              <a:spcPct val="100000"/>
            </a:lnSpc>
            <a:spcBef>
              <a:spcPts val="0"/>
            </a:spcBef>
            <a:spcAft>
              <a:spcPts val="0"/>
            </a:spcAft>
            <a:buClrTx/>
            <a:buSzTx/>
            <a:buFontTx/>
            <a:buNone/>
            <a:tabLst/>
            <a:defRPr/>
          </a:pPr>
          <a:r>
            <a:rPr lang="en-GB" sz="1050">
              <a:solidFill>
                <a:sysClr val="windowText" lastClr="000000"/>
              </a:solidFill>
              <a:latin typeface="Arial" panose="020B0604020202020204" pitchFamily="34" charset="0"/>
              <a:ea typeface="+mn-ea"/>
              <a:cs typeface="Arial" panose="020B0604020202020204" pitchFamily="34" charset="0"/>
            </a:rPr>
            <a:t>Saisissez les unités achetées / louées et le coût unitaire correspondant à la description de l'article. Le total sera calculé automatiquement. Veuillez supprimer les exemples en italique.</a:t>
          </a:r>
        </a:p>
        <a:p>
          <a:pPr algn="l"/>
          <a:endParaRPr lang="en-GB" sz="1200">
            <a:solidFill>
              <a:sysClr val="windowText" lastClr="000000"/>
            </a:solidFill>
            <a:latin typeface="Arial" panose="020B0604020202020204" pitchFamily="34" charset="0"/>
            <a:cs typeface="Arial" panose="020B0604020202020204" pitchFamily="34" charset="0"/>
          </a:endParaRPr>
        </a:p>
        <a:p>
          <a:pPr marL="0" indent="0"/>
          <a:r>
            <a:rPr lang="en-GB" sz="1600">
              <a:solidFill>
                <a:schemeClr val="accent5">
                  <a:lumMod val="50000"/>
                </a:schemeClr>
              </a:solidFill>
              <a:latin typeface="Arial" panose="020B0604020202020204" pitchFamily="34" charset="0"/>
              <a:ea typeface="+mn-ea"/>
              <a:cs typeface="Arial" panose="020B0604020202020204" pitchFamily="34" charset="0"/>
            </a:rPr>
            <a:t>Type de revenu</a:t>
          </a:r>
        </a:p>
        <a:p>
          <a:pPr marL="0" indent="0"/>
          <a:r>
            <a:rPr lang="en-GB" sz="1050">
              <a:solidFill>
                <a:sysClr val="windowText" lastClr="000000"/>
              </a:solidFill>
              <a:effectLst/>
              <a:latin typeface="Arial" panose="020B0604020202020204" pitchFamily="34" charset="0"/>
              <a:ea typeface="+mn-ea"/>
              <a:cs typeface="Arial" panose="020B0604020202020204" pitchFamily="34" charset="0"/>
            </a:rPr>
            <a:t>Entrez dans chaque ligne vert clair le type de revenu ou supprimez le cas échéant. Les types de revenus dans les lignes blanches seront alors remplis automatiquement.</a:t>
          </a:r>
        </a:p>
        <a:p>
          <a:pPr marL="0" indent="0"/>
          <a:endParaRPr lang="en-GB" sz="1200">
            <a:solidFill>
              <a:schemeClr val="accent5">
                <a:lumMod val="50000"/>
              </a:schemeClr>
            </a:solidFill>
            <a:latin typeface="Arial" panose="020B0604020202020204" pitchFamily="34" charset="0"/>
            <a:ea typeface="+mn-ea"/>
            <a:cs typeface="Arial" panose="020B0604020202020204" pitchFamily="34" charset="0"/>
          </a:endParaRPr>
        </a:p>
        <a:p>
          <a:pPr marL="0" indent="0"/>
          <a:r>
            <a:rPr lang="en-GB" sz="1600">
              <a:solidFill>
                <a:schemeClr val="accent5">
                  <a:lumMod val="50000"/>
                </a:schemeClr>
              </a:solidFill>
              <a:latin typeface="Arial" panose="020B0604020202020204" pitchFamily="34" charset="0"/>
              <a:ea typeface="+mn-ea"/>
              <a:cs typeface="Arial" panose="020B0604020202020204" pitchFamily="34" charset="0"/>
            </a:rPr>
            <a:t>Revenu</a:t>
          </a:r>
        </a:p>
        <a:p>
          <a:pPr marL="0" indent="0"/>
          <a:r>
            <a:rPr lang="en-GB" sz="1050">
              <a:solidFill>
                <a:sysClr val="windowText" lastClr="000000"/>
              </a:solidFill>
              <a:effectLst/>
              <a:latin typeface="Arial" panose="020B0604020202020204" pitchFamily="34" charset="0"/>
              <a:ea typeface="+mn-ea"/>
              <a:cs typeface="Arial" panose="020B0604020202020204" pitchFamily="34" charset="0"/>
            </a:rPr>
            <a:t>Entrez la description de l'élément de revenu dans une ligne blanche sous le type de revenu correspondant. Veuillez supprimer les exemples en italique.</a:t>
          </a:r>
        </a:p>
        <a:p>
          <a:pPr marL="0" indent="0"/>
          <a:endParaRPr lang="en-GB" sz="1200">
            <a:solidFill>
              <a:schemeClr val="accent5">
                <a:lumMod val="50000"/>
              </a:schemeClr>
            </a:solidFill>
            <a:latin typeface="Arial" panose="020B0604020202020204" pitchFamily="34" charset="0"/>
            <a:cs typeface="Arial" panose="020B0604020202020204" pitchFamily="34" charset="0"/>
          </a:endParaRPr>
        </a:p>
        <a:p>
          <a:pPr algn="l"/>
          <a:r>
            <a:rPr lang="en-GB" sz="1600">
              <a:solidFill>
                <a:schemeClr val="accent5">
                  <a:lumMod val="50000"/>
                </a:schemeClr>
              </a:solidFill>
              <a:latin typeface="Arial" panose="020B0604020202020204" pitchFamily="34" charset="0"/>
              <a:cs typeface="Arial" panose="020B0604020202020204" pitchFamily="34" charset="0"/>
            </a:rPr>
            <a:t>Ajouter plus de lignes</a:t>
          </a:r>
        </a:p>
        <a:p>
          <a:pPr algn="l"/>
          <a:r>
            <a:rPr lang="en-GB" sz="1050">
              <a:solidFill>
                <a:sysClr val="windowText" lastClr="000000"/>
              </a:solidFill>
              <a:latin typeface="Arial" panose="020B0604020202020204" pitchFamily="34" charset="0"/>
              <a:cs typeface="Arial" panose="020B0604020202020204" pitchFamily="34" charset="0"/>
            </a:rPr>
            <a:t>Sélectionnez toute la dernière ligne blanche par type de dépense en cliquant sur le numéro de ligne. Cliquez ensuite avec le bouton gauche de votre souris jusqu'à ce qu'un menu d'options apparaisse. Cliquez ensuite à droite sur l'option "Insérer".</a:t>
          </a:r>
        </a:p>
        <a:p>
          <a:pPr algn="l"/>
          <a:endParaRPr lang="en-GB" sz="1200">
            <a:solidFill>
              <a:sysClr val="windowText" lastClr="000000"/>
            </a:solidFill>
            <a:latin typeface="Arial" panose="020B0604020202020204" pitchFamily="34" charset="0"/>
            <a:cs typeface="Arial" panose="020B0604020202020204" pitchFamily="34" charset="0"/>
          </a:endParaRPr>
        </a:p>
        <a:p>
          <a:pPr marL="0" indent="0" algn="l"/>
          <a:r>
            <a:rPr lang="en-GB" sz="1600">
              <a:solidFill>
                <a:schemeClr val="accent5">
                  <a:lumMod val="50000"/>
                </a:schemeClr>
              </a:solidFill>
              <a:latin typeface="Arial" panose="020B0604020202020204" pitchFamily="34" charset="0"/>
              <a:ea typeface="+mn-ea"/>
              <a:cs typeface="Arial" panose="020B0604020202020204" pitchFamily="34" charset="0"/>
            </a:rPr>
            <a:t>Déprotéger la feuille</a:t>
          </a:r>
        </a:p>
        <a:p>
          <a:r>
            <a:rPr lang="en-GB" sz="1050" baseline="0">
              <a:solidFill>
                <a:sysClr val="windowText" lastClr="000000"/>
              </a:solidFill>
              <a:latin typeface="Arial" panose="020B0604020202020204" pitchFamily="34" charset="0"/>
              <a:ea typeface="+mn-ea"/>
              <a:cs typeface="Arial" panose="020B0604020202020204" pitchFamily="34" charset="0"/>
            </a:rPr>
            <a:t>Certaines cellules de la feuille sont protégées. Au cas où vous souhaiteriez les déprotéger, allez dans l'option de menu "Révision". Puis appuyez (clic droit) sur "Déprotéger la feuille".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D512E-466B-4AC0-B57D-A61F45977657}">
  <dimension ref="A1:V60"/>
  <sheetViews>
    <sheetView tabSelected="1" topLeftCell="B1" workbookViewId="0">
      <selection activeCell="E13" sqref="E13:E15"/>
    </sheetView>
  </sheetViews>
  <sheetFormatPr defaultColWidth="0" defaultRowHeight="13.8" zeroHeight="1" x14ac:dyDescent="0.25"/>
  <cols>
    <col min="1" max="1" width="1.5546875" style="30" customWidth="1"/>
    <col min="2" max="2" width="19.6640625" style="30" customWidth="1"/>
    <col min="3" max="3" width="7.44140625" style="30" customWidth="1"/>
    <col min="4" max="4" width="9" style="30" customWidth="1"/>
    <col min="5" max="5" width="8.88671875" style="30" customWidth="1"/>
    <col min="6" max="6" width="12.33203125" style="30" customWidth="1"/>
    <col min="7" max="7" width="7.109375" style="30" customWidth="1"/>
    <col min="8" max="8" width="10.109375" style="30" customWidth="1"/>
    <col min="9" max="9" width="5.33203125" style="35" customWidth="1"/>
    <col min="10" max="10" width="10.6640625" style="36" customWidth="1"/>
    <col min="11" max="11" width="5.33203125" style="35" customWidth="1"/>
    <col min="12" max="12" width="11.33203125" style="30" bestFit="1" customWidth="1"/>
    <col min="13" max="19" width="8.88671875" style="30" customWidth="1"/>
    <col min="20" max="20" width="8.88671875" style="29" customWidth="1"/>
    <col min="21" max="22" width="0" style="30" hidden="1" customWidth="1"/>
    <col min="23" max="16384" width="8.88671875" style="30" hidden="1"/>
  </cols>
  <sheetData>
    <row r="1" spans="1:19" ht="3.6" customHeight="1" x14ac:dyDescent="0.25">
      <c r="A1" s="29"/>
      <c r="B1" s="6"/>
      <c r="C1" s="7"/>
      <c r="D1" s="8"/>
      <c r="E1" s="8"/>
      <c r="F1" s="8"/>
      <c r="G1" s="8"/>
      <c r="H1" s="7"/>
      <c r="I1" s="11"/>
      <c r="J1" s="12"/>
      <c r="K1" s="11"/>
      <c r="L1" s="9"/>
      <c r="M1" s="8"/>
      <c r="N1" s="8"/>
      <c r="O1" s="8"/>
      <c r="P1" s="8"/>
      <c r="Q1" s="8"/>
      <c r="R1" s="8"/>
      <c r="S1" s="8"/>
    </row>
    <row r="2" spans="1:19" ht="21" x14ac:dyDescent="0.4">
      <c r="A2" s="29"/>
      <c r="B2" s="120" t="s">
        <v>0</v>
      </c>
      <c r="C2" s="121"/>
      <c r="D2" s="121"/>
      <c r="E2" s="119" t="s">
        <v>1</v>
      </c>
      <c r="F2" s="119"/>
      <c r="G2" s="119"/>
      <c r="H2" s="119"/>
      <c r="I2" s="119"/>
      <c r="J2" s="119"/>
      <c r="K2" s="119"/>
      <c r="L2" s="119"/>
      <c r="M2" s="8"/>
      <c r="N2" s="29"/>
      <c r="O2" s="8"/>
      <c r="P2" s="8"/>
      <c r="Q2" s="8"/>
      <c r="R2" s="8"/>
      <c r="S2" s="8"/>
    </row>
    <row r="3" spans="1:19" ht="10.199999999999999" customHeight="1" x14ac:dyDescent="0.4">
      <c r="A3" s="29"/>
      <c r="B3" s="37"/>
      <c r="C3" s="37"/>
      <c r="D3" s="37"/>
      <c r="E3" s="37"/>
      <c r="F3" s="37"/>
      <c r="G3" s="37"/>
      <c r="H3" s="37"/>
      <c r="I3" s="37"/>
      <c r="J3" s="37"/>
      <c r="K3" s="37"/>
      <c r="L3" s="37"/>
      <c r="M3" s="8"/>
      <c r="N3" s="29"/>
      <c r="O3" s="8"/>
      <c r="P3" s="8"/>
      <c r="Q3" s="8"/>
      <c r="R3" s="8"/>
      <c r="S3" s="8"/>
    </row>
    <row r="4" spans="1:19" ht="13.95" customHeight="1" x14ac:dyDescent="0.4">
      <c r="A4" s="29"/>
      <c r="B4" s="83" t="s">
        <v>2</v>
      </c>
      <c r="C4" s="29"/>
      <c r="E4" s="42"/>
      <c r="F4" s="37"/>
      <c r="G4" s="37"/>
      <c r="H4" s="37"/>
      <c r="I4" s="37"/>
      <c r="J4" s="86" t="s">
        <v>3</v>
      </c>
      <c r="K4" s="127"/>
      <c r="L4" s="128"/>
      <c r="M4" s="8"/>
      <c r="N4" s="29"/>
      <c r="O4" s="8"/>
      <c r="P4" s="8"/>
      <c r="Q4" s="8"/>
      <c r="R4" s="8"/>
      <c r="S4" s="8"/>
    </row>
    <row r="5" spans="1:19" ht="13.95" customHeight="1" x14ac:dyDescent="0.4">
      <c r="A5" s="29"/>
      <c r="B5" s="84"/>
      <c r="C5" s="29"/>
      <c r="D5" s="29"/>
      <c r="E5" s="40"/>
      <c r="F5" s="37"/>
      <c r="G5" s="37"/>
      <c r="H5" s="37"/>
      <c r="I5" s="37"/>
      <c r="J5" s="39"/>
      <c r="K5" s="127"/>
      <c r="L5" s="128"/>
      <c r="M5" s="8"/>
      <c r="N5" s="29"/>
      <c r="O5" s="8"/>
      <c r="P5" s="8"/>
      <c r="Q5" s="8"/>
      <c r="R5" s="8"/>
      <c r="S5" s="8"/>
    </row>
    <row r="6" spans="1:19" ht="13.95" customHeight="1" x14ac:dyDescent="0.4">
      <c r="A6" s="29"/>
      <c r="B6" s="83" t="s">
        <v>4</v>
      </c>
      <c r="C6" s="29"/>
      <c r="E6" s="129"/>
      <c r="F6" s="130"/>
      <c r="G6" s="128"/>
      <c r="H6" s="37"/>
      <c r="I6" s="37"/>
      <c r="J6" s="39"/>
      <c r="K6" s="127"/>
      <c r="L6" s="128"/>
      <c r="M6" s="8"/>
      <c r="N6" s="29"/>
      <c r="O6" s="8"/>
      <c r="P6" s="8"/>
      <c r="Q6" s="8"/>
      <c r="R6" s="8"/>
      <c r="S6" s="8"/>
    </row>
    <row r="7" spans="1:19" ht="3" customHeight="1" x14ac:dyDescent="0.25">
      <c r="A7" s="29"/>
      <c r="B7" s="85"/>
      <c r="C7" s="7"/>
      <c r="D7" s="8"/>
      <c r="E7" s="8"/>
      <c r="F7" s="8"/>
      <c r="G7" s="8"/>
      <c r="H7" s="7"/>
      <c r="I7" s="11"/>
      <c r="J7" s="12"/>
      <c r="K7" s="11"/>
      <c r="L7" s="9"/>
      <c r="M7" s="8"/>
      <c r="N7" s="29"/>
      <c r="O7" s="8"/>
      <c r="P7" s="8"/>
      <c r="Q7" s="8"/>
      <c r="R7" s="8"/>
      <c r="S7" s="8"/>
    </row>
    <row r="8" spans="1:19" ht="13.95" customHeight="1" x14ac:dyDescent="0.25">
      <c r="A8" s="29"/>
      <c r="B8" s="124" t="s">
        <v>5</v>
      </c>
      <c r="C8" s="124"/>
      <c r="D8" s="124"/>
      <c r="E8" s="125" t="s">
        <v>6</v>
      </c>
      <c r="F8" s="126"/>
      <c r="G8" s="126"/>
      <c r="H8" s="126"/>
      <c r="I8" s="126"/>
      <c r="J8" s="126"/>
      <c r="K8" s="126"/>
      <c r="L8" s="126"/>
      <c r="M8" s="8"/>
      <c r="N8" s="29"/>
      <c r="O8" s="31"/>
      <c r="P8" s="31"/>
      <c r="Q8" s="31"/>
      <c r="R8" s="31"/>
      <c r="S8" s="31"/>
    </row>
    <row r="9" spans="1:19" ht="4.95" customHeight="1" x14ac:dyDescent="0.25">
      <c r="A9" s="29"/>
      <c r="B9" s="27"/>
      <c r="C9" s="28"/>
      <c r="D9" s="27"/>
      <c r="E9" s="14"/>
      <c r="F9" s="14"/>
      <c r="G9" s="14"/>
      <c r="H9" s="15"/>
      <c r="I9" s="16"/>
      <c r="J9" s="17"/>
      <c r="K9" s="16"/>
      <c r="L9" s="14"/>
      <c r="M9" s="8"/>
      <c r="N9" s="29"/>
      <c r="O9" s="8"/>
      <c r="P9" s="8"/>
      <c r="Q9" s="8"/>
      <c r="R9" s="8"/>
      <c r="S9" s="8"/>
    </row>
    <row r="10" spans="1:19" ht="13.95" customHeight="1" x14ac:dyDescent="0.25">
      <c r="A10" s="29"/>
      <c r="B10" s="135" t="s">
        <v>7</v>
      </c>
      <c r="C10" s="135"/>
      <c r="D10" s="135"/>
      <c r="E10" s="19" t="str">
        <f>IF(B21="","",B21)</f>
        <v>Frais de bureau</v>
      </c>
      <c r="F10" s="32"/>
      <c r="G10" s="20" t="str">
        <f>IF($O$12="",$O$10,$O$12)</f>
        <v>$</v>
      </c>
      <c r="H10" s="21">
        <f>SUMIF($B$20:$B$100,$E10,$L$20:$L$100)</f>
        <v>250</v>
      </c>
      <c r="I10" s="1">
        <f t="shared" ref="I10:I15" si="0">IF($L$55=0,"-",H10/$L$55)</f>
        <v>0.30303030303030304</v>
      </c>
      <c r="J10" s="18"/>
      <c r="K10" s="16"/>
      <c r="L10" s="14"/>
      <c r="M10" s="8"/>
      <c r="N10" s="29"/>
      <c r="O10" s="136" t="s">
        <v>8</v>
      </c>
      <c r="P10" s="137"/>
      <c r="Q10" s="101" t="s">
        <v>9</v>
      </c>
      <c r="R10" s="8"/>
      <c r="S10" s="8"/>
    </row>
    <row r="11" spans="1:19" ht="13.95" customHeight="1" x14ac:dyDescent="0.25">
      <c r="A11" s="29"/>
      <c r="B11" s="22" t="str">
        <f>IF($O$12="",$O$10,$O$12)</f>
        <v>$</v>
      </c>
      <c r="C11" s="134">
        <f>L55</f>
        <v>825</v>
      </c>
      <c r="D11" s="134"/>
      <c r="E11" s="19" t="str">
        <f>IF(B27="","",B27)</f>
        <v>Transport</v>
      </c>
      <c r="F11" s="32"/>
      <c r="G11" s="20" t="str">
        <f t="shared" ref="G11:G15" si="1">IF($O$12="",$O$10,$O$12)</f>
        <v>$</v>
      </c>
      <c r="H11" s="21">
        <f>SUMIF($B$20:$B$100,$E11,$L$20:$L$100)</f>
        <v>75</v>
      </c>
      <c r="I11" s="2">
        <f t="shared" si="0"/>
        <v>9.0909090909090912E-2</v>
      </c>
      <c r="J11" s="18"/>
      <c r="K11" s="16"/>
      <c r="L11" s="14"/>
      <c r="M11" s="8"/>
      <c r="O11" s="138" t="s">
        <v>10</v>
      </c>
      <c r="P11" s="138"/>
      <c r="Q11" s="102"/>
      <c r="R11" s="8"/>
      <c r="S11" s="8"/>
    </row>
    <row r="12" spans="1:19" ht="13.95" customHeight="1" x14ac:dyDescent="0.25">
      <c r="A12" s="29"/>
      <c r="B12" s="23"/>
      <c r="C12" s="24"/>
      <c r="D12" s="23"/>
      <c r="E12" s="19" t="str">
        <f>IF(B33="","",B33)</f>
        <v>Hébergement</v>
      </c>
      <c r="F12" s="32"/>
      <c r="G12" s="20" t="str">
        <f t="shared" si="1"/>
        <v>$</v>
      </c>
      <c r="H12" s="21">
        <f>SUMIF($B$20:$B$100,$E12,$L$20:$L$100)</f>
        <v>500</v>
      </c>
      <c r="I12" s="13">
        <f t="shared" si="0"/>
        <v>0.60606060606060608</v>
      </c>
      <c r="J12" s="18"/>
      <c r="K12" s="16"/>
      <c r="L12" s="14"/>
      <c r="M12" s="8"/>
      <c r="N12" s="8"/>
      <c r="O12" s="136"/>
      <c r="P12" s="137"/>
      <c r="Q12" s="101" t="s">
        <v>11</v>
      </c>
      <c r="R12" s="8"/>
      <c r="S12" s="8"/>
    </row>
    <row r="13" spans="1:19" ht="13.95" customHeight="1" x14ac:dyDescent="0.25">
      <c r="A13" s="29"/>
      <c r="B13" s="135" t="s">
        <v>12</v>
      </c>
      <c r="C13" s="135"/>
      <c r="D13" s="135"/>
      <c r="E13" s="19" t="str">
        <f>IF(B44="[Insérez le type de coût]","",B44)</f>
        <v/>
      </c>
      <c r="F13" s="32"/>
      <c r="G13" s="20" t="str">
        <f t="shared" si="1"/>
        <v>$</v>
      </c>
      <c r="H13" s="21">
        <f>SUMIF($B$20:$B$100,$E13,$L$20:$L$100)</f>
        <v>0</v>
      </c>
      <c r="I13" s="3">
        <f t="shared" si="0"/>
        <v>0</v>
      </c>
      <c r="J13" s="18"/>
      <c r="K13" s="16"/>
      <c r="L13" s="14"/>
      <c r="M13" s="8"/>
      <c r="N13" s="8"/>
      <c r="O13" s="8"/>
      <c r="P13" s="8"/>
      <c r="Q13" s="8"/>
      <c r="R13" s="8"/>
      <c r="S13" s="8"/>
    </row>
    <row r="14" spans="1:19" ht="13.95" customHeight="1" x14ac:dyDescent="0.25">
      <c r="A14" s="29"/>
      <c r="B14" s="43" t="str">
        <f>IF($O$12="",$O$10,$O$12)</f>
        <v>$</v>
      </c>
      <c r="C14" s="132" t="str">
        <f>IFERROR(C11/E4,"")</f>
        <v/>
      </c>
      <c r="D14" s="132"/>
      <c r="E14" s="19" t="str">
        <f t="shared" ref="E14:E15" si="2">IF(B45="[Insérez le type de coût]","",B45)</f>
        <v/>
      </c>
      <c r="F14" s="32"/>
      <c r="G14" s="20" t="str">
        <f t="shared" si="1"/>
        <v>$</v>
      </c>
      <c r="H14" s="21">
        <f>SUMIF($B$20:$B$100,$E14,$L$20:$L$100)</f>
        <v>0</v>
      </c>
      <c r="I14" s="5">
        <f t="shared" si="0"/>
        <v>0</v>
      </c>
      <c r="J14" s="18"/>
      <c r="K14" s="16"/>
      <c r="L14" s="14"/>
      <c r="M14" s="8"/>
      <c r="N14" s="8"/>
      <c r="O14" s="8"/>
      <c r="P14" s="8"/>
      <c r="Q14" s="8"/>
      <c r="R14" s="8"/>
      <c r="S14" s="8"/>
    </row>
    <row r="15" spans="1:19" ht="13.95" customHeight="1" x14ac:dyDescent="0.25">
      <c r="A15" s="29"/>
      <c r="B15" s="23"/>
      <c r="C15" s="24"/>
      <c r="D15" s="23"/>
      <c r="E15" s="19" t="str">
        <f t="shared" si="2"/>
        <v/>
      </c>
      <c r="F15" s="32"/>
      <c r="G15" s="20" t="str">
        <f t="shared" si="1"/>
        <v>$</v>
      </c>
      <c r="H15" s="21">
        <f>SUMIF($B$20:$B$57,$E100,$L$20:$L$100)</f>
        <v>0</v>
      </c>
      <c r="I15" s="4">
        <f t="shared" si="0"/>
        <v>0</v>
      </c>
      <c r="J15" s="18"/>
      <c r="K15" s="16"/>
      <c r="L15" s="14"/>
      <c r="M15" s="8"/>
      <c r="N15" s="29"/>
      <c r="O15" s="29"/>
      <c r="P15" s="29"/>
      <c r="Q15" s="29"/>
      <c r="R15" s="29"/>
      <c r="S15" s="29"/>
    </row>
    <row r="16" spans="1:19" ht="13.95" customHeight="1" x14ac:dyDescent="0.25">
      <c r="A16" s="29"/>
      <c r="B16" s="135" t="s">
        <v>13</v>
      </c>
      <c r="C16" s="135"/>
      <c r="D16" s="135"/>
      <c r="E16" s="32"/>
      <c r="F16" s="25"/>
      <c r="G16" s="26"/>
      <c r="H16" s="20"/>
      <c r="I16" s="133"/>
      <c r="J16" s="133"/>
      <c r="K16" s="16"/>
      <c r="L16" s="14"/>
      <c r="M16" s="8"/>
      <c r="N16" s="29"/>
      <c r="O16" s="29"/>
      <c r="P16" s="29"/>
      <c r="Q16" s="29"/>
      <c r="R16" s="29"/>
      <c r="S16" s="29"/>
    </row>
    <row r="17" spans="1:19" ht="13.95" customHeight="1" x14ac:dyDescent="0.25">
      <c r="A17" s="29"/>
      <c r="B17" s="43" t="str">
        <f>IF($O$12="",$O$10,$O$12)</f>
        <v>$</v>
      </c>
      <c r="C17" s="132" t="str">
        <f>IFERROR($C$11/(COUNTA(K4:L6)),"")</f>
        <v/>
      </c>
      <c r="D17" s="132"/>
      <c r="E17" s="32"/>
      <c r="F17" s="25"/>
      <c r="G17" s="26"/>
      <c r="H17" s="20"/>
      <c r="I17" s="104"/>
      <c r="J17" s="104"/>
      <c r="K17" s="16"/>
      <c r="L17" s="14"/>
      <c r="M17" s="8"/>
      <c r="N17" s="29"/>
      <c r="O17" s="29"/>
      <c r="P17" s="29"/>
      <c r="Q17" s="29"/>
      <c r="R17" s="29"/>
      <c r="S17" s="29"/>
    </row>
    <row r="18" spans="1:19" ht="3.6" customHeight="1" x14ac:dyDescent="0.25">
      <c r="A18" s="29"/>
      <c r="B18" s="23"/>
      <c r="C18" s="24"/>
      <c r="D18" s="23"/>
      <c r="E18" s="32"/>
      <c r="F18" s="25"/>
      <c r="G18" s="26"/>
      <c r="H18" s="20"/>
      <c r="I18" s="133"/>
      <c r="J18" s="133"/>
      <c r="K18" s="16"/>
      <c r="L18" s="14"/>
      <c r="M18" s="8"/>
      <c r="N18" s="29"/>
      <c r="O18" s="29"/>
      <c r="P18" s="29"/>
      <c r="Q18" s="29"/>
      <c r="R18" s="29"/>
      <c r="S18" s="29"/>
    </row>
    <row r="19" spans="1:19" ht="13.95" customHeight="1" x14ac:dyDescent="0.25">
      <c r="A19" s="29"/>
      <c r="B19" s="8"/>
      <c r="C19" s="7"/>
      <c r="D19" s="8"/>
      <c r="E19" s="8"/>
      <c r="F19" s="8"/>
      <c r="G19" s="8"/>
      <c r="H19" s="7"/>
      <c r="I19" s="11"/>
      <c r="J19" s="12"/>
      <c r="K19" s="11"/>
      <c r="L19" s="8"/>
      <c r="M19" s="8"/>
      <c r="N19" s="8"/>
      <c r="O19" s="8"/>
      <c r="P19" s="8"/>
      <c r="Q19" s="8"/>
      <c r="R19" s="8"/>
      <c r="S19" s="8"/>
    </row>
    <row r="20" spans="1:19" ht="13.95" customHeight="1" x14ac:dyDescent="0.25">
      <c r="A20" s="29"/>
      <c r="B20" s="103" t="s">
        <v>14</v>
      </c>
      <c r="C20" s="122" t="s">
        <v>15</v>
      </c>
      <c r="D20" s="122"/>
      <c r="E20" s="122"/>
      <c r="F20" s="122"/>
      <c r="G20" s="87"/>
      <c r="H20" s="88" t="s">
        <v>16</v>
      </c>
      <c r="I20" s="123" t="s">
        <v>17</v>
      </c>
      <c r="J20" s="122"/>
      <c r="K20" s="122" t="s">
        <v>18</v>
      </c>
      <c r="L20" s="131"/>
      <c r="M20" s="8"/>
      <c r="N20" s="8"/>
      <c r="O20" s="8"/>
      <c r="P20" s="8"/>
      <c r="Q20" s="8"/>
      <c r="R20" s="8"/>
      <c r="S20" s="8"/>
    </row>
    <row r="21" spans="1:19" ht="13.95" customHeight="1" x14ac:dyDescent="0.25">
      <c r="A21" s="29"/>
      <c r="B21" s="112" t="s">
        <v>19</v>
      </c>
      <c r="C21" s="113"/>
      <c r="D21" s="113"/>
      <c r="E21" s="113"/>
      <c r="F21" s="113"/>
      <c r="G21" s="113"/>
      <c r="H21" s="113"/>
      <c r="I21" s="113"/>
      <c r="J21" s="113"/>
      <c r="K21" s="113"/>
      <c r="L21" s="114"/>
      <c r="M21" s="8"/>
      <c r="N21" s="8"/>
      <c r="O21" s="8"/>
      <c r="P21" s="8"/>
      <c r="Q21" s="8"/>
      <c r="R21" s="8"/>
      <c r="S21" s="8"/>
    </row>
    <row r="22" spans="1:19" ht="13.95" customHeight="1" x14ac:dyDescent="0.25">
      <c r="A22" s="29"/>
      <c r="B22" s="89" t="str">
        <f>IF($B$21="","",IF(C22="","",$B$21))</f>
        <v>Frais de bureau</v>
      </c>
      <c r="C22" s="109" t="s">
        <v>20</v>
      </c>
      <c r="D22" s="110"/>
      <c r="E22" s="110"/>
      <c r="F22" s="110"/>
      <c r="G22" s="111"/>
      <c r="H22" s="45">
        <v>1</v>
      </c>
      <c r="I22" s="46" t="str">
        <f>IF($O$12="",$O$10,$O$12)</f>
        <v>$</v>
      </c>
      <c r="J22" s="47">
        <v>250</v>
      </c>
      <c r="K22" s="48" t="str">
        <f>IF($O$12="",$O$10,$O$12)</f>
        <v>$</v>
      </c>
      <c r="L22" s="98">
        <f>H22*J22</f>
        <v>250</v>
      </c>
      <c r="M22" s="8"/>
      <c r="N22" s="8"/>
      <c r="O22" s="8"/>
      <c r="P22" s="8"/>
      <c r="Q22" s="8"/>
      <c r="R22" s="8"/>
      <c r="S22" s="8"/>
    </row>
    <row r="23" spans="1:19" ht="13.95" customHeight="1" x14ac:dyDescent="0.25">
      <c r="A23" s="29"/>
      <c r="B23" s="44" t="str">
        <f t="shared" ref="B23:B26" si="3">IF($B$21="","",IF(C23="","",$B$21))</f>
        <v/>
      </c>
      <c r="C23" s="106"/>
      <c r="D23" s="107"/>
      <c r="E23" s="107"/>
      <c r="F23" s="107"/>
      <c r="G23" s="108"/>
      <c r="H23" s="50"/>
      <c r="I23" s="46" t="str">
        <f>IF($O$12="",$O$10,$O$12)</f>
        <v>$</v>
      </c>
      <c r="J23" s="51"/>
      <c r="K23" s="48" t="str">
        <f>IF($O$12="",$O$10,$O$12)</f>
        <v>$</v>
      </c>
      <c r="L23" s="98">
        <f t="shared" ref="L23:L26" si="4">H23*J23</f>
        <v>0</v>
      </c>
      <c r="M23" s="8"/>
      <c r="N23" s="8"/>
      <c r="O23" s="8"/>
      <c r="P23" s="8"/>
      <c r="Q23" s="8"/>
      <c r="R23" s="8"/>
      <c r="S23" s="8"/>
    </row>
    <row r="24" spans="1:19" ht="13.95" customHeight="1" x14ac:dyDescent="0.25">
      <c r="A24" s="29"/>
      <c r="B24" s="44" t="str">
        <f t="shared" si="3"/>
        <v/>
      </c>
      <c r="C24" s="106"/>
      <c r="D24" s="107"/>
      <c r="E24" s="107"/>
      <c r="F24" s="107"/>
      <c r="G24" s="108"/>
      <c r="H24" s="50"/>
      <c r="I24" s="46" t="str">
        <f>IF($O$12="",$O$10,$O$12)</f>
        <v>$</v>
      </c>
      <c r="J24" s="51"/>
      <c r="K24" s="48" t="str">
        <f>IF($O$12="",$O$10,$O$12)</f>
        <v>$</v>
      </c>
      <c r="L24" s="98">
        <f t="shared" si="4"/>
        <v>0</v>
      </c>
      <c r="M24" s="8"/>
      <c r="N24" s="8"/>
      <c r="O24" s="8"/>
      <c r="P24" s="8"/>
      <c r="Q24" s="8"/>
      <c r="R24" s="8"/>
      <c r="S24" s="8"/>
    </row>
    <row r="25" spans="1:19" ht="13.95" customHeight="1" x14ac:dyDescent="0.25">
      <c r="A25" s="29"/>
      <c r="B25" s="44" t="str">
        <f t="shared" si="3"/>
        <v/>
      </c>
      <c r="C25" s="106"/>
      <c r="D25" s="107"/>
      <c r="E25" s="107"/>
      <c r="F25" s="107"/>
      <c r="G25" s="108"/>
      <c r="H25" s="50"/>
      <c r="I25" s="46" t="str">
        <f>IF($O$12="",$O$10,$O$12)</f>
        <v>$</v>
      </c>
      <c r="J25" s="51"/>
      <c r="K25" s="48" t="str">
        <f>IF($O$12="",$O$10,$O$12)</f>
        <v>$</v>
      </c>
      <c r="L25" s="98">
        <f t="shared" si="4"/>
        <v>0</v>
      </c>
      <c r="M25" s="8"/>
      <c r="N25" s="8"/>
      <c r="O25" s="8"/>
      <c r="P25" s="8"/>
      <c r="Q25" s="8"/>
      <c r="R25" s="8"/>
      <c r="S25" s="8"/>
    </row>
    <row r="26" spans="1:19" ht="13.95" customHeight="1" x14ac:dyDescent="0.25">
      <c r="A26" s="29"/>
      <c r="B26" s="44" t="str">
        <f t="shared" si="3"/>
        <v/>
      </c>
      <c r="C26" s="106"/>
      <c r="D26" s="107"/>
      <c r="E26" s="107"/>
      <c r="F26" s="107"/>
      <c r="G26" s="108"/>
      <c r="H26" s="50"/>
      <c r="I26" s="46" t="str">
        <f>IF($O$12="",$O$10,$O$12)</f>
        <v>$</v>
      </c>
      <c r="J26" s="51"/>
      <c r="K26" s="48" t="str">
        <f>IF($O$12="",$O$10,$O$12)</f>
        <v>$</v>
      </c>
      <c r="L26" s="98">
        <f t="shared" si="4"/>
        <v>0</v>
      </c>
      <c r="M26" s="8"/>
      <c r="N26" s="8"/>
      <c r="O26" s="8"/>
      <c r="P26" s="8"/>
      <c r="Q26" s="8"/>
      <c r="R26" s="8"/>
      <c r="S26" s="8"/>
    </row>
    <row r="27" spans="1:19" ht="13.95" customHeight="1" x14ac:dyDescent="0.25">
      <c r="A27" s="29"/>
      <c r="B27" s="112" t="s">
        <v>21</v>
      </c>
      <c r="C27" s="113"/>
      <c r="D27" s="113"/>
      <c r="E27" s="113"/>
      <c r="F27" s="113"/>
      <c r="G27" s="113"/>
      <c r="H27" s="113"/>
      <c r="I27" s="113"/>
      <c r="J27" s="113"/>
      <c r="K27" s="113"/>
      <c r="L27" s="114"/>
      <c r="M27" s="8"/>
      <c r="N27" s="8"/>
      <c r="O27" s="8"/>
      <c r="P27" s="8"/>
      <c r="Q27" s="8"/>
      <c r="R27" s="8"/>
      <c r="S27" s="8"/>
    </row>
    <row r="28" spans="1:19" ht="13.95" customHeight="1" x14ac:dyDescent="0.25">
      <c r="A28" s="29"/>
      <c r="B28" s="89" t="str">
        <f>IF($B$27="","",IF(C28="","",$B$27))</f>
        <v>Transport</v>
      </c>
      <c r="C28" s="109" t="s">
        <v>22</v>
      </c>
      <c r="D28" s="110"/>
      <c r="E28" s="110"/>
      <c r="F28" s="110"/>
      <c r="G28" s="111"/>
      <c r="H28" s="45">
        <v>3</v>
      </c>
      <c r="I28" s="90" t="str">
        <f>IF($O$12="",$O$10,$O$12)</f>
        <v>$</v>
      </c>
      <c r="J28" s="47">
        <v>25</v>
      </c>
      <c r="K28" s="91" t="str">
        <f>IF($O$12="",$O$10,$O$12)</f>
        <v>$</v>
      </c>
      <c r="L28" s="98">
        <f>H28*J28</f>
        <v>75</v>
      </c>
      <c r="M28" s="8"/>
      <c r="N28" s="8"/>
      <c r="O28" s="8"/>
      <c r="P28" s="8"/>
      <c r="Q28" s="8"/>
      <c r="R28" s="8"/>
      <c r="S28" s="8"/>
    </row>
    <row r="29" spans="1:19" ht="13.95" customHeight="1" x14ac:dyDescent="0.25">
      <c r="A29" s="29"/>
      <c r="B29" s="89" t="str">
        <f t="shared" ref="B29:B32" si="5">IF($B$27="","",IF(C29="","",$B$27))</f>
        <v/>
      </c>
      <c r="C29" s="106"/>
      <c r="D29" s="107"/>
      <c r="E29" s="107"/>
      <c r="F29" s="107"/>
      <c r="G29" s="108"/>
      <c r="H29" s="50"/>
      <c r="I29" s="90" t="str">
        <f>IF($O$12="",$O$10,$O$12)</f>
        <v>$</v>
      </c>
      <c r="J29" s="51"/>
      <c r="K29" s="91" t="str">
        <f>IF($O$12="",$O$10,$O$12)</f>
        <v>$</v>
      </c>
      <c r="L29" s="98">
        <f t="shared" ref="L29:L32" si="6">H29*J29</f>
        <v>0</v>
      </c>
      <c r="M29" s="8"/>
      <c r="N29" s="8"/>
      <c r="O29" s="8"/>
      <c r="P29" s="8"/>
      <c r="Q29" s="8"/>
      <c r="R29" s="8"/>
      <c r="S29" s="8"/>
    </row>
    <row r="30" spans="1:19" ht="13.95" customHeight="1" x14ac:dyDescent="0.25">
      <c r="A30" s="29"/>
      <c r="B30" s="89" t="str">
        <f t="shared" si="5"/>
        <v/>
      </c>
      <c r="C30" s="106"/>
      <c r="D30" s="107"/>
      <c r="E30" s="107"/>
      <c r="F30" s="107"/>
      <c r="G30" s="108"/>
      <c r="H30" s="50"/>
      <c r="I30" s="90" t="str">
        <f>IF($O$12="",$O$10,$O$12)</f>
        <v>$</v>
      </c>
      <c r="J30" s="51"/>
      <c r="K30" s="91" t="str">
        <f>IF($O$12="",$O$10,$O$12)</f>
        <v>$</v>
      </c>
      <c r="L30" s="98">
        <f t="shared" si="6"/>
        <v>0</v>
      </c>
      <c r="M30" s="8"/>
      <c r="N30" s="8"/>
      <c r="O30" s="8"/>
      <c r="P30" s="8"/>
      <c r="Q30" s="8"/>
      <c r="R30" s="8"/>
      <c r="S30" s="8"/>
    </row>
    <row r="31" spans="1:19" ht="13.95" customHeight="1" x14ac:dyDescent="0.25">
      <c r="A31" s="29"/>
      <c r="B31" s="89" t="str">
        <f t="shared" si="5"/>
        <v/>
      </c>
      <c r="C31" s="106"/>
      <c r="D31" s="107"/>
      <c r="E31" s="107"/>
      <c r="F31" s="107"/>
      <c r="G31" s="108"/>
      <c r="H31" s="50"/>
      <c r="I31" s="90" t="str">
        <f>IF($O$12="",$O$10,$O$12)</f>
        <v>$</v>
      </c>
      <c r="J31" s="51"/>
      <c r="K31" s="91" t="str">
        <f>IF($O$12="",$O$10,$O$12)</f>
        <v>$</v>
      </c>
      <c r="L31" s="98">
        <f t="shared" si="6"/>
        <v>0</v>
      </c>
      <c r="M31" s="8"/>
      <c r="N31" s="8"/>
      <c r="O31" s="8"/>
      <c r="P31" s="8"/>
      <c r="Q31" s="8"/>
      <c r="R31" s="8"/>
      <c r="S31" s="8"/>
    </row>
    <row r="32" spans="1:19" ht="13.95" customHeight="1" x14ac:dyDescent="0.25">
      <c r="A32" s="29"/>
      <c r="B32" s="89" t="str">
        <f t="shared" si="5"/>
        <v/>
      </c>
      <c r="C32" s="106"/>
      <c r="D32" s="107"/>
      <c r="E32" s="107"/>
      <c r="F32" s="107"/>
      <c r="G32" s="108"/>
      <c r="H32" s="50"/>
      <c r="I32" s="90" t="str">
        <f>IF($O$12="",$O$10,$O$12)</f>
        <v>$</v>
      </c>
      <c r="J32" s="51"/>
      <c r="K32" s="91" t="str">
        <f>IF($O$12="",$O$10,$O$12)</f>
        <v>$</v>
      </c>
      <c r="L32" s="98">
        <f t="shared" si="6"/>
        <v>0</v>
      </c>
      <c r="M32" s="8"/>
      <c r="N32" s="8"/>
      <c r="O32" s="8"/>
      <c r="P32" s="8"/>
      <c r="Q32" s="8"/>
      <c r="R32" s="8"/>
      <c r="S32" s="8"/>
    </row>
    <row r="33" spans="1:19" ht="13.95" customHeight="1" x14ac:dyDescent="0.25">
      <c r="A33" s="29"/>
      <c r="B33" s="112" t="s">
        <v>23</v>
      </c>
      <c r="C33" s="113"/>
      <c r="D33" s="113"/>
      <c r="E33" s="113"/>
      <c r="F33" s="113"/>
      <c r="G33" s="113"/>
      <c r="H33" s="113"/>
      <c r="I33" s="113"/>
      <c r="J33" s="113"/>
      <c r="K33" s="113"/>
      <c r="L33" s="114"/>
      <c r="M33" s="8"/>
      <c r="N33" s="8"/>
      <c r="O33" s="8"/>
      <c r="P33" s="8"/>
      <c r="Q33" s="8"/>
      <c r="R33" s="8"/>
      <c r="S33" s="8"/>
    </row>
    <row r="34" spans="1:19" ht="13.95" customHeight="1" x14ac:dyDescent="0.25">
      <c r="A34" s="29"/>
      <c r="B34" s="89" t="str">
        <f>IF($B$33="","",IF(C34="","",$B$33))</f>
        <v>Hébergement</v>
      </c>
      <c r="C34" s="109" t="s">
        <v>24</v>
      </c>
      <c r="D34" s="110"/>
      <c r="E34" s="110"/>
      <c r="F34" s="110"/>
      <c r="G34" s="111"/>
      <c r="H34" s="45">
        <v>5</v>
      </c>
      <c r="I34" s="90" t="str">
        <f>IF($O$12="",$O$10,$O$12)</f>
        <v>$</v>
      </c>
      <c r="J34" s="47">
        <v>100</v>
      </c>
      <c r="K34" s="91" t="str">
        <f>IF($O$12="",$O$10,$O$12)</f>
        <v>$</v>
      </c>
      <c r="L34" s="98">
        <f>H34*J34</f>
        <v>500</v>
      </c>
      <c r="M34" s="8"/>
      <c r="N34" s="8"/>
      <c r="O34" s="8"/>
      <c r="P34" s="8"/>
      <c r="Q34" s="8"/>
      <c r="R34" s="8"/>
      <c r="S34" s="8"/>
    </row>
    <row r="35" spans="1:19" ht="13.95" customHeight="1" x14ac:dyDescent="0.25">
      <c r="A35" s="29"/>
      <c r="B35" s="89" t="str">
        <f t="shared" ref="B35:B38" si="7">IF($B$33="","",IF(C35="","",$B$33))</f>
        <v/>
      </c>
      <c r="C35" s="106"/>
      <c r="D35" s="107"/>
      <c r="E35" s="107"/>
      <c r="F35" s="107"/>
      <c r="G35" s="108"/>
      <c r="H35" s="50"/>
      <c r="I35" s="90" t="str">
        <f t="shared" ref="I35:I38" si="8">IF($O$12="",$O$10,$O$12)</f>
        <v>$</v>
      </c>
      <c r="J35" s="51"/>
      <c r="K35" s="91" t="str">
        <f>IF($O$12="",$O$10,$O$12)</f>
        <v>$</v>
      </c>
      <c r="L35" s="98">
        <f t="shared" ref="L35:L38" si="9">H35*J35</f>
        <v>0</v>
      </c>
      <c r="M35" s="8"/>
      <c r="N35" s="8"/>
      <c r="O35" s="8"/>
      <c r="P35" s="8"/>
      <c r="Q35" s="8"/>
      <c r="R35" s="8"/>
      <c r="S35" s="8"/>
    </row>
    <row r="36" spans="1:19" ht="13.95" customHeight="1" x14ac:dyDescent="0.25">
      <c r="A36" s="29"/>
      <c r="B36" s="89" t="str">
        <f t="shared" si="7"/>
        <v/>
      </c>
      <c r="C36" s="106"/>
      <c r="D36" s="107"/>
      <c r="E36" s="107"/>
      <c r="F36" s="107"/>
      <c r="G36" s="108"/>
      <c r="H36" s="50"/>
      <c r="I36" s="90" t="str">
        <f t="shared" si="8"/>
        <v>$</v>
      </c>
      <c r="J36" s="51"/>
      <c r="K36" s="91" t="str">
        <f>IF($O$12="",$O$10,$O$12)</f>
        <v>$</v>
      </c>
      <c r="L36" s="98">
        <f t="shared" si="9"/>
        <v>0</v>
      </c>
      <c r="M36" s="8"/>
      <c r="N36" s="8"/>
      <c r="O36" s="8"/>
      <c r="P36" s="8"/>
      <c r="Q36" s="8"/>
      <c r="R36" s="8"/>
      <c r="S36" s="8"/>
    </row>
    <row r="37" spans="1:19" ht="13.95" customHeight="1" x14ac:dyDescent="0.25">
      <c r="A37" s="29"/>
      <c r="B37" s="89" t="str">
        <f t="shared" si="7"/>
        <v/>
      </c>
      <c r="C37" s="106"/>
      <c r="D37" s="107"/>
      <c r="E37" s="107"/>
      <c r="F37" s="107"/>
      <c r="G37" s="108"/>
      <c r="H37" s="50"/>
      <c r="I37" s="90" t="str">
        <f t="shared" si="8"/>
        <v>$</v>
      </c>
      <c r="J37" s="51"/>
      <c r="K37" s="91" t="str">
        <f>IF($O$12="",$O$10,$O$12)</f>
        <v>$</v>
      </c>
      <c r="L37" s="98">
        <f t="shared" si="9"/>
        <v>0</v>
      </c>
      <c r="M37" s="8"/>
      <c r="N37" s="8"/>
      <c r="O37" s="8"/>
      <c r="P37" s="8"/>
      <c r="Q37" s="8"/>
      <c r="R37" s="8"/>
      <c r="S37" s="8"/>
    </row>
    <row r="38" spans="1:19" ht="13.95" customHeight="1" x14ac:dyDescent="0.25">
      <c r="A38" s="29"/>
      <c r="B38" s="89" t="str">
        <f t="shared" si="7"/>
        <v/>
      </c>
      <c r="C38" s="106"/>
      <c r="D38" s="107"/>
      <c r="E38" s="107"/>
      <c r="F38" s="107"/>
      <c r="G38" s="108"/>
      <c r="H38" s="50"/>
      <c r="I38" s="90" t="str">
        <f t="shared" si="8"/>
        <v>$</v>
      </c>
      <c r="J38" s="51"/>
      <c r="K38" s="91" t="str">
        <f>IF($O$12="",$O$10,$O$12)</f>
        <v>$</v>
      </c>
      <c r="L38" s="98">
        <f t="shared" si="9"/>
        <v>0</v>
      </c>
      <c r="M38" s="8"/>
      <c r="N38" s="8"/>
      <c r="O38" s="8"/>
      <c r="P38" s="8"/>
      <c r="Q38" s="8"/>
      <c r="R38" s="8"/>
      <c r="S38" s="8"/>
    </row>
    <row r="39" spans="1:19" ht="13.95" customHeight="1" x14ac:dyDescent="0.25">
      <c r="A39" s="29"/>
      <c r="B39" s="112" t="s">
        <v>25</v>
      </c>
      <c r="C39" s="113"/>
      <c r="D39" s="113"/>
      <c r="E39" s="113"/>
      <c r="F39" s="113"/>
      <c r="G39" s="113"/>
      <c r="H39" s="113"/>
      <c r="I39" s="113"/>
      <c r="J39" s="113"/>
      <c r="K39" s="113"/>
      <c r="L39" s="114"/>
      <c r="M39" s="8"/>
      <c r="N39" s="8"/>
      <c r="O39" s="8"/>
      <c r="P39" s="8"/>
      <c r="Q39" s="8"/>
      <c r="R39" s="8"/>
      <c r="S39" s="8"/>
    </row>
    <row r="40" spans="1:19" ht="13.95" customHeight="1" x14ac:dyDescent="0.25">
      <c r="A40" s="29"/>
      <c r="B40" s="89" t="str">
        <f>IF($B$39="[Insérez le type de coût]"," ",IF($B$39="","",IF(C40="","",$B$39)))</f>
        <v xml:space="preserve"> </v>
      </c>
      <c r="C40" s="106" t="s">
        <v>26</v>
      </c>
      <c r="D40" s="107"/>
      <c r="E40" s="107"/>
      <c r="F40" s="107"/>
      <c r="G40" s="108"/>
      <c r="H40" s="50"/>
      <c r="I40" s="90" t="str">
        <f>IF($O$12="",$O$10,$O$12)</f>
        <v>$</v>
      </c>
      <c r="J40" s="51"/>
      <c r="K40" s="91" t="str">
        <f>IF($O$12="",$O$10,$O$12)</f>
        <v>$</v>
      </c>
      <c r="L40" s="98">
        <f>H40*J40</f>
        <v>0</v>
      </c>
      <c r="M40" s="8"/>
      <c r="N40" s="8"/>
      <c r="O40" s="8"/>
      <c r="P40" s="8"/>
      <c r="Q40" s="8"/>
      <c r="R40" s="8"/>
      <c r="S40" s="8"/>
    </row>
    <row r="41" spans="1:19" ht="13.95" customHeight="1" x14ac:dyDescent="0.25">
      <c r="A41" s="29"/>
      <c r="B41" s="89" t="str">
        <f t="shared" ref="B41:B44" si="10">IF($B$39="[Insérez type de coût]"," ",IF($B$39="","",IF(C41="","",$B$39)))</f>
        <v/>
      </c>
      <c r="C41" s="106"/>
      <c r="D41" s="107"/>
      <c r="E41" s="107"/>
      <c r="F41" s="107"/>
      <c r="G41" s="108"/>
      <c r="H41" s="50"/>
      <c r="I41" s="90" t="str">
        <f t="shared" ref="I41:I54" si="11">IF($O$12="",$O$10,$O$12)</f>
        <v>$</v>
      </c>
      <c r="J41" s="51"/>
      <c r="K41" s="91" t="str">
        <f>IF($O$12="",$O$10,$O$12)</f>
        <v>$</v>
      </c>
      <c r="L41" s="98">
        <f t="shared" ref="L41:L44" si="12">H41*J41</f>
        <v>0</v>
      </c>
      <c r="M41" s="8"/>
      <c r="N41" s="8"/>
      <c r="O41" s="8"/>
      <c r="P41" s="8"/>
      <c r="Q41" s="8"/>
      <c r="R41" s="8"/>
      <c r="S41" s="8"/>
    </row>
    <row r="42" spans="1:19" ht="13.95" customHeight="1" x14ac:dyDescent="0.25">
      <c r="A42" s="29"/>
      <c r="B42" s="89" t="str">
        <f t="shared" si="10"/>
        <v/>
      </c>
      <c r="C42" s="106"/>
      <c r="D42" s="107"/>
      <c r="E42" s="107"/>
      <c r="F42" s="107"/>
      <c r="G42" s="108"/>
      <c r="H42" s="50"/>
      <c r="I42" s="90" t="str">
        <f t="shared" si="11"/>
        <v>$</v>
      </c>
      <c r="J42" s="51"/>
      <c r="K42" s="91" t="str">
        <f>IF($O$12="",$O$10,$O$12)</f>
        <v>$</v>
      </c>
      <c r="L42" s="98">
        <f t="shared" si="12"/>
        <v>0</v>
      </c>
      <c r="M42" s="8"/>
      <c r="N42" s="8"/>
      <c r="O42" s="8"/>
      <c r="P42" s="8"/>
      <c r="Q42" s="8"/>
      <c r="R42" s="8"/>
      <c r="S42" s="8"/>
    </row>
    <row r="43" spans="1:19" ht="13.95" customHeight="1" x14ac:dyDescent="0.25">
      <c r="A43" s="29"/>
      <c r="B43" s="89" t="str">
        <f t="shared" si="10"/>
        <v/>
      </c>
      <c r="C43" s="106"/>
      <c r="D43" s="107"/>
      <c r="E43" s="107"/>
      <c r="F43" s="107"/>
      <c r="G43" s="108"/>
      <c r="H43" s="50"/>
      <c r="I43" s="90" t="str">
        <f t="shared" si="11"/>
        <v>$</v>
      </c>
      <c r="J43" s="51"/>
      <c r="K43" s="91" t="str">
        <f>IF($O$12="",$O$10,$O$12)</f>
        <v>$</v>
      </c>
      <c r="L43" s="98">
        <f t="shared" si="12"/>
        <v>0</v>
      </c>
      <c r="M43" s="8"/>
      <c r="N43" s="8"/>
      <c r="O43" s="8"/>
      <c r="P43" s="8"/>
      <c r="Q43" s="8"/>
      <c r="R43" s="8"/>
      <c r="S43" s="8"/>
    </row>
    <row r="44" spans="1:19" ht="13.95" customHeight="1" x14ac:dyDescent="0.25">
      <c r="A44" s="29"/>
      <c r="B44" s="89" t="str">
        <f t="shared" si="10"/>
        <v/>
      </c>
      <c r="C44" s="106"/>
      <c r="D44" s="107"/>
      <c r="E44" s="107"/>
      <c r="F44" s="107"/>
      <c r="G44" s="108"/>
      <c r="H44" s="50"/>
      <c r="I44" s="90" t="str">
        <f t="shared" si="11"/>
        <v>$</v>
      </c>
      <c r="J44" s="51"/>
      <c r="K44" s="91" t="str">
        <f>IF($O$12="",$O$10,$O$12)</f>
        <v>$</v>
      </c>
      <c r="L44" s="98">
        <f t="shared" si="12"/>
        <v>0</v>
      </c>
      <c r="M44" s="8"/>
      <c r="N44" s="8"/>
      <c r="O44" s="8"/>
      <c r="P44" s="8"/>
      <c r="Q44" s="8"/>
      <c r="R44" s="8"/>
      <c r="S44" s="8"/>
    </row>
    <row r="45" spans="1:19" ht="13.95" customHeight="1" x14ac:dyDescent="0.25">
      <c r="A45" s="29"/>
      <c r="B45" s="112" t="s">
        <v>25</v>
      </c>
      <c r="C45" s="113"/>
      <c r="D45" s="113"/>
      <c r="E45" s="113"/>
      <c r="F45" s="113"/>
      <c r="G45" s="113"/>
      <c r="H45" s="113"/>
      <c r="I45" s="113"/>
      <c r="J45" s="113"/>
      <c r="K45" s="113"/>
      <c r="L45" s="114"/>
      <c r="M45" s="8"/>
      <c r="N45" s="8"/>
      <c r="O45" s="8"/>
      <c r="P45" s="8"/>
      <c r="Q45" s="8"/>
      <c r="R45" s="8"/>
      <c r="S45" s="8"/>
    </row>
    <row r="46" spans="1:19" ht="13.95" customHeight="1" x14ac:dyDescent="0.25">
      <c r="A46" s="29"/>
      <c r="B46" s="89" t="str">
        <f>IF($B$45="[Insérez type de coût]"," ",IF($B$45="","",IF(C46="","",$B$45)))</f>
        <v/>
      </c>
      <c r="C46" s="106"/>
      <c r="D46" s="107"/>
      <c r="E46" s="107"/>
      <c r="F46" s="107"/>
      <c r="G46" s="108"/>
      <c r="H46" s="50"/>
      <c r="I46" s="90" t="str">
        <f t="shared" si="11"/>
        <v>$</v>
      </c>
      <c r="J46" s="51"/>
      <c r="K46" s="91" t="str">
        <f>IF($O$12="",$O$10,$O$12)</f>
        <v>$</v>
      </c>
      <c r="L46" s="98">
        <f>H46*J46</f>
        <v>0</v>
      </c>
      <c r="M46" s="8"/>
      <c r="N46" s="8"/>
      <c r="O46" s="8"/>
      <c r="P46" s="8"/>
      <c r="Q46" s="8"/>
      <c r="R46" s="8"/>
      <c r="S46" s="8"/>
    </row>
    <row r="47" spans="1:19" ht="13.95" customHeight="1" x14ac:dyDescent="0.25">
      <c r="A47" s="29"/>
      <c r="B47" s="89" t="str">
        <f t="shared" ref="B47:B49" si="13">IF($B$45="[Insérez type de coût]"," ",IF($B$45="","",IF(C47="","",$B$45)))</f>
        <v/>
      </c>
      <c r="C47" s="106"/>
      <c r="D47" s="107"/>
      <c r="E47" s="107"/>
      <c r="F47" s="107"/>
      <c r="G47" s="108"/>
      <c r="H47" s="50"/>
      <c r="I47" s="90" t="str">
        <f t="shared" si="11"/>
        <v>$</v>
      </c>
      <c r="J47" s="51"/>
      <c r="K47" s="91" t="str">
        <f>IF($O$12="",$O$10,$O$12)</f>
        <v>$</v>
      </c>
      <c r="L47" s="98">
        <f t="shared" ref="L47:L49" si="14">H47*J47</f>
        <v>0</v>
      </c>
      <c r="M47" s="8"/>
      <c r="N47" s="8"/>
      <c r="O47" s="8"/>
      <c r="P47" s="8"/>
      <c r="Q47" s="8"/>
      <c r="R47" s="8"/>
      <c r="S47" s="8"/>
    </row>
    <row r="48" spans="1:19" ht="13.95" customHeight="1" x14ac:dyDescent="0.25">
      <c r="A48" s="29"/>
      <c r="B48" s="89" t="str">
        <f t="shared" si="13"/>
        <v/>
      </c>
      <c r="C48" s="106"/>
      <c r="D48" s="107"/>
      <c r="E48" s="107"/>
      <c r="F48" s="107"/>
      <c r="G48" s="108"/>
      <c r="H48" s="50"/>
      <c r="I48" s="90" t="str">
        <f t="shared" si="11"/>
        <v>$</v>
      </c>
      <c r="J48" s="51"/>
      <c r="K48" s="91" t="str">
        <f>IF($O$12="",$O$10,$O$12)</f>
        <v>$</v>
      </c>
      <c r="L48" s="98">
        <f t="shared" si="14"/>
        <v>0</v>
      </c>
      <c r="M48" s="8"/>
      <c r="N48" s="8"/>
      <c r="O48" s="8"/>
      <c r="P48" s="8"/>
      <c r="Q48" s="8"/>
      <c r="R48" s="8"/>
      <c r="S48" s="8"/>
    </row>
    <row r="49" spans="1:21" ht="13.95" customHeight="1" x14ac:dyDescent="0.25">
      <c r="A49" s="29"/>
      <c r="B49" s="89" t="str">
        <f t="shared" si="13"/>
        <v/>
      </c>
      <c r="C49" s="106"/>
      <c r="D49" s="107"/>
      <c r="E49" s="107"/>
      <c r="F49" s="107"/>
      <c r="G49" s="108"/>
      <c r="H49" s="50"/>
      <c r="I49" s="90" t="str">
        <f t="shared" si="11"/>
        <v>$</v>
      </c>
      <c r="J49" s="51"/>
      <c r="K49" s="91" t="str">
        <f>IF($O$12="",$O$10,$O$12)</f>
        <v>$</v>
      </c>
      <c r="L49" s="98">
        <f t="shared" si="14"/>
        <v>0</v>
      </c>
      <c r="M49" s="8"/>
      <c r="N49" s="8"/>
      <c r="O49" s="8"/>
      <c r="P49" s="8"/>
      <c r="Q49" s="8"/>
      <c r="R49" s="8"/>
      <c r="S49" s="8"/>
    </row>
    <row r="50" spans="1:21" ht="13.95" customHeight="1" x14ac:dyDescent="0.25">
      <c r="A50" s="29"/>
      <c r="B50" s="112" t="s">
        <v>25</v>
      </c>
      <c r="C50" s="113"/>
      <c r="D50" s="113"/>
      <c r="E50" s="113"/>
      <c r="F50" s="113"/>
      <c r="G50" s="113"/>
      <c r="H50" s="113"/>
      <c r="I50" s="113"/>
      <c r="J50" s="113"/>
      <c r="K50" s="113"/>
      <c r="L50" s="114"/>
      <c r="M50" s="8"/>
      <c r="N50" s="8"/>
      <c r="O50" s="8"/>
      <c r="P50" s="8"/>
      <c r="Q50" s="8"/>
      <c r="R50" s="8"/>
      <c r="S50" s="8"/>
    </row>
    <row r="51" spans="1:21" ht="13.95" customHeight="1" x14ac:dyDescent="0.25">
      <c r="A51" s="29"/>
      <c r="B51" s="89" t="str">
        <f>IF($B$50="[Insérez type de coût]"," ",IF($B$50="","",IF(C51="","",$B$50)))</f>
        <v/>
      </c>
      <c r="C51" s="106"/>
      <c r="D51" s="107"/>
      <c r="E51" s="107"/>
      <c r="F51" s="107"/>
      <c r="G51" s="108"/>
      <c r="H51" s="50"/>
      <c r="I51" s="90" t="str">
        <f t="shared" si="11"/>
        <v>$</v>
      </c>
      <c r="J51" s="51"/>
      <c r="K51" s="91" t="str">
        <f>IF($O$12="",$O$10,$O$12)</f>
        <v>$</v>
      </c>
      <c r="L51" s="98">
        <f>H51*J51</f>
        <v>0</v>
      </c>
      <c r="M51" s="8"/>
      <c r="N51" s="8"/>
      <c r="O51" s="8"/>
      <c r="P51" s="8"/>
      <c r="Q51" s="8"/>
      <c r="R51" s="8"/>
      <c r="S51" s="8"/>
    </row>
    <row r="52" spans="1:21" ht="13.95" customHeight="1" x14ac:dyDescent="0.25">
      <c r="A52" s="29"/>
      <c r="B52" s="89" t="str">
        <f t="shared" ref="B52:B54" si="15">IF($B$50="[Insert type]","",IF($B$50="","",IF(C52="","",$B$50)))</f>
        <v/>
      </c>
      <c r="C52" s="106"/>
      <c r="D52" s="107"/>
      <c r="E52" s="107"/>
      <c r="F52" s="107"/>
      <c r="G52" s="108"/>
      <c r="H52" s="50"/>
      <c r="I52" s="90" t="str">
        <f t="shared" si="11"/>
        <v>$</v>
      </c>
      <c r="J52" s="51"/>
      <c r="K52" s="91" t="str">
        <f>IF($O$12="",$O$10,$O$12)</f>
        <v>$</v>
      </c>
      <c r="L52" s="98">
        <f t="shared" ref="L52:L54" si="16">H52*J52</f>
        <v>0</v>
      </c>
      <c r="M52" s="8"/>
      <c r="N52" s="8"/>
      <c r="O52" s="8"/>
      <c r="P52" s="8"/>
      <c r="Q52" s="8"/>
      <c r="R52" s="8"/>
      <c r="S52" s="8"/>
    </row>
    <row r="53" spans="1:21" ht="13.95" customHeight="1" x14ac:dyDescent="0.25">
      <c r="A53" s="29"/>
      <c r="B53" s="89" t="str">
        <f t="shared" si="15"/>
        <v/>
      </c>
      <c r="C53" s="106"/>
      <c r="D53" s="107"/>
      <c r="E53" s="107"/>
      <c r="F53" s="107"/>
      <c r="G53" s="108"/>
      <c r="H53" s="50"/>
      <c r="I53" s="90" t="str">
        <f t="shared" si="11"/>
        <v>$</v>
      </c>
      <c r="J53" s="51"/>
      <c r="K53" s="91" t="str">
        <f>IF($O$12="",$O$10,$O$12)</f>
        <v>$</v>
      </c>
      <c r="L53" s="98">
        <f t="shared" si="16"/>
        <v>0</v>
      </c>
      <c r="M53" s="8"/>
      <c r="N53" s="8"/>
      <c r="O53" s="8"/>
      <c r="P53" s="8"/>
      <c r="Q53" s="8"/>
      <c r="R53" s="8"/>
      <c r="S53" s="8"/>
    </row>
    <row r="54" spans="1:21" ht="13.95" customHeight="1" thickBot="1" x14ac:dyDescent="0.3">
      <c r="A54" s="29"/>
      <c r="B54" s="55" t="str">
        <f t="shared" si="15"/>
        <v/>
      </c>
      <c r="C54" s="116"/>
      <c r="D54" s="117"/>
      <c r="E54" s="117"/>
      <c r="F54" s="117"/>
      <c r="G54" s="118"/>
      <c r="H54" s="55"/>
      <c r="I54" s="92" t="str">
        <f t="shared" si="11"/>
        <v>$</v>
      </c>
      <c r="J54" s="57"/>
      <c r="K54" s="93" t="str">
        <f>IF($O$12="",$O$10,$O$12)</f>
        <v>$</v>
      </c>
      <c r="L54" s="99">
        <f t="shared" si="16"/>
        <v>0</v>
      </c>
      <c r="M54" s="8"/>
      <c r="N54" s="8"/>
      <c r="O54" s="8"/>
      <c r="P54" s="8"/>
      <c r="Q54" s="8"/>
      <c r="R54" s="8"/>
      <c r="S54" s="8"/>
    </row>
    <row r="55" spans="1:21" ht="18" customHeight="1" thickTop="1" x14ac:dyDescent="0.25">
      <c r="A55" s="29"/>
      <c r="B55" s="94" t="s">
        <v>18</v>
      </c>
      <c r="C55" s="95"/>
      <c r="D55" s="96"/>
      <c r="E55" s="96"/>
      <c r="F55" s="96"/>
      <c r="G55" s="96"/>
      <c r="H55" s="115" t="s">
        <v>27</v>
      </c>
      <c r="I55" s="115"/>
      <c r="J55" s="115"/>
      <c r="K55" s="97" t="str">
        <f>IF($O$12="",$O$10,$O$12)</f>
        <v>$</v>
      </c>
      <c r="L55" s="100">
        <f>SUM(L21:L54)</f>
        <v>825</v>
      </c>
      <c r="M55" s="8"/>
      <c r="N55" s="8"/>
      <c r="O55" s="8"/>
      <c r="P55" s="8"/>
      <c r="Q55" s="8"/>
      <c r="R55" s="8"/>
      <c r="S55" s="8"/>
      <c r="U55" s="29"/>
    </row>
    <row r="56" spans="1:21" x14ac:dyDescent="0.25">
      <c r="A56" s="29"/>
      <c r="B56" s="29"/>
      <c r="C56" s="29"/>
      <c r="D56" s="29"/>
      <c r="E56" s="29"/>
      <c r="F56" s="29"/>
      <c r="G56" s="29"/>
      <c r="H56" s="29"/>
      <c r="I56" s="33"/>
      <c r="J56" s="34"/>
      <c r="K56" s="33"/>
      <c r="L56" s="29"/>
      <c r="M56" s="29"/>
      <c r="N56" s="29"/>
      <c r="O56" s="29"/>
      <c r="P56" s="29"/>
      <c r="Q56" s="29"/>
      <c r="R56" s="29"/>
      <c r="S56" s="29"/>
      <c r="U56" s="29"/>
    </row>
    <row r="57" spans="1:21" hidden="1" x14ac:dyDescent="0.25">
      <c r="A57" s="29"/>
      <c r="B57" s="29"/>
      <c r="C57" s="29"/>
      <c r="D57" s="29"/>
      <c r="E57" s="29"/>
      <c r="F57" s="29"/>
      <c r="G57" s="29"/>
      <c r="H57" s="29"/>
      <c r="I57" s="33"/>
      <c r="J57" s="34"/>
      <c r="K57" s="33"/>
      <c r="L57" s="29"/>
      <c r="M57" s="29"/>
      <c r="N57" s="29"/>
      <c r="O57" s="29"/>
      <c r="P57" s="29"/>
      <c r="Q57" s="29"/>
      <c r="R57" s="29"/>
      <c r="S57" s="29"/>
      <c r="U57" s="29"/>
    </row>
    <row r="58" spans="1:21" hidden="1" x14ac:dyDescent="0.25">
      <c r="A58" s="29"/>
      <c r="B58" s="29"/>
      <c r="C58" s="29"/>
      <c r="D58" s="29"/>
      <c r="E58" s="29"/>
      <c r="F58" s="29"/>
      <c r="G58" s="29"/>
      <c r="H58" s="29"/>
      <c r="I58" s="33"/>
      <c r="J58" s="34"/>
      <c r="K58" s="33"/>
      <c r="L58" s="29"/>
      <c r="M58" s="29"/>
      <c r="N58" s="29"/>
      <c r="O58" s="29"/>
      <c r="P58" s="29"/>
      <c r="Q58" s="29"/>
      <c r="R58" s="29"/>
      <c r="S58" s="29"/>
      <c r="U58" s="29"/>
    </row>
    <row r="59" spans="1:21" hidden="1" x14ac:dyDescent="0.25">
      <c r="A59" s="29"/>
      <c r="B59" s="29"/>
      <c r="C59" s="29"/>
      <c r="D59" s="29"/>
      <c r="E59" s="29"/>
      <c r="F59" s="29"/>
      <c r="G59" s="29"/>
      <c r="H59" s="29"/>
      <c r="I59" s="33"/>
      <c r="J59" s="34"/>
      <c r="K59" s="33"/>
      <c r="L59" s="29"/>
      <c r="M59" s="29"/>
      <c r="N59" s="29"/>
      <c r="O59" s="29"/>
      <c r="P59" s="29"/>
      <c r="Q59" s="29"/>
      <c r="R59" s="29"/>
      <c r="S59" s="29"/>
      <c r="U59" s="29"/>
    </row>
    <row r="60" spans="1:21" hidden="1" x14ac:dyDescent="0.25">
      <c r="A60" s="29"/>
      <c r="B60" s="29"/>
      <c r="C60" s="29"/>
      <c r="D60" s="29"/>
      <c r="E60" s="29"/>
      <c r="F60" s="29"/>
      <c r="G60" s="29"/>
      <c r="H60" s="29"/>
      <c r="I60" s="33"/>
      <c r="J60" s="34"/>
      <c r="K60" s="33"/>
      <c r="L60" s="29"/>
      <c r="M60" s="29"/>
      <c r="N60" s="29"/>
      <c r="O60" s="29"/>
      <c r="P60" s="29"/>
      <c r="Q60" s="29"/>
      <c r="R60" s="29"/>
      <c r="S60" s="29"/>
      <c r="U60" s="29"/>
    </row>
  </sheetData>
  <sheetProtection sheet="1" objects="1" scenarios="1"/>
  <mergeCells count="57">
    <mergeCell ref="C26:G26"/>
    <mergeCell ref="O10:P10"/>
    <mergeCell ref="O11:P11"/>
    <mergeCell ref="O12:P12"/>
    <mergeCell ref="B13:D13"/>
    <mergeCell ref="C14:D14"/>
    <mergeCell ref="B16:D16"/>
    <mergeCell ref="C22:G22"/>
    <mergeCell ref="C23:G23"/>
    <mergeCell ref="B21:L21"/>
    <mergeCell ref="E2:L2"/>
    <mergeCell ref="B2:D2"/>
    <mergeCell ref="C20:F20"/>
    <mergeCell ref="I20:J20"/>
    <mergeCell ref="B8:D8"/>
    <mergeCell ref="E8:L8"/>
    <mergeCell ref="K4:L4"/>
    <mergeCell ref="K5:L5"/>
    <mergeCell ref="K6:L6"/>
    <mergeCell ref="E6:G6"/>
    <mergeCell ref="K20:L20"/>
    <mergeCell ref="C17:D17"/>
    <mergeCell ref="I16:J16"/>
    <mergeCell ref="I18:J18"/>
    <mergeCell ref="C11:D11"/>
    <mergeCell ref="B10:D10"/>
    <mergeCell ref="B27:L27"/>
    <mergeCell ref="C24:G24"/>
    <mergeCell ref="C25:G25"/>
    <mergeCell ref="H55:J55"/>
    <mergeCell ref="B50:L50"/>
    <mergeCell ref="C47:G47"/>
    <mergeCell ref="C48:G48"/>
    <mergeCell ref="B45:L45"/>
    <mergeCell ref="C46:G46"/>
    <mergeCell ref="B39:L39"/>
    <mergeCell ref="C35:G35"/>
    <mergeCell ref="C36:G36"/>
    <mergeCell ref="C53:G53"/>
    <mergeCell ref="C38:G38"/>
    <mergeCell ref="C54:G54"/>
    <mergeCell ref="C52:G52"/>
    <mergeCell ref="C28:G28"/>
    <mergeCell ref="C29:G29"/>
    <mergeCell ref="C30:G30"/>
    <mergeCell ref="C31:G31"/>
    <mergeCell ref="C32:G32"/>
    <mergeCell ref="C34:G34"/>
    <mergeCell ref="C37:G37"/>
    <mergeCell ref="B33:L33"/>
    <mergeCell ref="C44:G44"/>
    <mergeCell ref="C49:G49"/>
    <mergeCell ref="C51:G51"/>
    <mergeCell ref="C40:G40"/>
    <mergeCell ref="C41:G41"/>
    <mergeCell ref="C42:G42"/>
    <mergeCell ref="C43:G43"/>
  </mergeCells>
  <conditionalFormatting sqref="E2:L2">
    <cfRule type="cellIs" dxfId="5" priority="8" operator="equal">
      <formula>"[Entrez le nom de la réunion]"</formula>
    </cfRule>
  </conditionalFormatting>
  <conditionalFormatting sqref="E4 E6:G6 K4">
    <cfRule type="containsBlanks" dxfId="4" priority="9">
      <formula>LEN(TRIM(E4))=0</formula>
    </cfRule>
  </conditionalFormatting>
  <dataValidations xWindow="1151" yWindow="452" count="1">
    <dataValidation type="list" allowBlank="1" showInputMessage="1" showErrorMessage="1" sqref="O10:P10" xr:uid="{9D111CF7-AED8-4914-A6B0-955569754A26}">
      <formula1>"$, £, €, ¥, ₽"</formula1>
    </dataValidation>
  </dataValidations>
  <pageMargins left="0.25" right="0.25" top="0.75" bottom="0.75" header="0.3" footer="0.3"/>
  <pageSetup paperSize="9" orientation="portrait" r:id="rId1"/>
  <ignoredErrors>
    <ignoredError sqref="B17:C17 B14:C14 B11:C1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E80BB-47B9-4EC3-8F83-0B8D3DB7C271}">
  <dimension ref="A1:V78"/>
  <sheetViews>
    <sheetView workbookViewId="0">
      <selection activeCell="B33" sqref="B33:L33"/>
    </sheetView>
  </sheetViews>
  <sheetFormatPr defaultColWidth="0" defaultRowHeight="14.25" customHeight="1" zeroHeight="1" x14ac:dyDescent="0.25"/>
  <cols>
    <col min="1" max="1" width="1.5546875" style="30" customWidth="1"/>
    <col min="2" max="2" width="18.6640625" style="30" customWidth="1"/>
    <col min="3" max="3" width="8.88671875" style="30" customWidth="1"/>
    <col min="4" max="4" width="6.33203125" style="30" customWidth="1"/>
    <col min="5" max="5" width="8.88671875" style="30" customWidth="1"/>
    <col min="6" max="6" width="11.6640625" style="30" customWidth="1"/>
    <col min="7" max="7" width="7.88671875" style="30" customWidth="1"/>
    <col min="8" max="8" width="10.109375" style="30" customWidth="1"/>
    <col min="9" max="9" width="5.33203125" style="35" customWidth="1"/>
    <col min="10" max="10" width="10.6640625" style="36" customWidth="1"/>
    <col min="11" max="11" width="5.33203125" style="35" customWidth="1"/>
    <col min="12" max="12" width="11.33203125" style="30" bestFit="1" customWidth="1"/>
    <col min="13" max="19" width="8.88671875" style="30" customWidth="1"/>
    <col min="20" max="20" width="8.88671875" style="29" customWidth="1"/>
    <col min="21" max="22" width="0" style="30" hidden="1" customWidth="1"/>
    <col min="23" max="16384" width="8.88671875" style="30" hidden="1"/>
  </cols>
  <sheetData>
    <row r="1" spans="1:19" ht="3.6" customHeight="1" x14ac:dyDescent="0.25">
      <c r="A1" s="29"/>
      <c r="B1" s="6"/>
      <c r="C1" s="7"/>
      <c r="D1" s="8"/>
      <c r="E1" s="8"/>
      <c r="F1" s="8"/>
      <c r="G1" s="8"/>
      <c r="H1" s="7"/>
      <c r="I1" s="11"/>
      <c r="J1" s="12"/>
      <c r="K1" s="11"/>
      <c r="L1" s="9"/>
      <c r="M1" s="8"/>
      <c r="N1" s="8"/>
      <c r="O1" s="8"/>
      <c r="P1" s="8"/>
      <c r="Q1" s="8"/>
      <c r="R1" s="8"/>
      <c r="S1" s="8"/>
    </row>
    <row r="2" spans="1:19" ht="21" x14ac:dyDescent="0.4">
      <c r="A2" s="29"/>
      <c r="B2" s="139" t="s">
        <v>28</v>
      </c>
      <c r="C2" s="139"/>
      <c r="D2" s="139"/>
      <c r="E2" s="139"/>
      <c r="F2" s="139"/>
      <c r="G2" s="139"/>
      <c r="H2" s="139"/>
      <c r="I2" s="139"/>
      <c r="J2" s="139"/>
      <c r="K2" s="139"/>
      <c r="L2" s="139"/>
      <c r="M2" s="8"/>
      <c r="N2" s="29"/>
      <c r="O2" s="8"/>
      <c r="P2" s="8"/>
      <c r="Q2" s="8"/>
      <c r="R2" s="8"/>
      <c r="S2" s="8"/>
    </row>
    <row r="3" spans="1:19" ht="10.199999999999999" customHeight="1" x14ac:dyDescent="0.4">
      <c r="A3" s="29"/>
      <c r="B3" s="37"/>
      <c r="C3" s="37"/>
      <c r="D3" s="37"/>
      <c r="E3" s="37"/>
      <c r="F3" s="37"/>
      <c r="G3" s="37"/>
      <c r="H3" s="37"/>
      <c r="I3" s="37"/>
      <c r="J3" s="37"/>
      <c r="K3" s="37"/>
      <c r="L3" s="37"/>
      <c r="M3" s="8"/>
      <c r="N3" s="29"/>
      <c r="O3" s="8"/>
      <c r="P3" s="8"/>
      <c r="Q3" s="8"/>
      <c r="R3" s="8"/>
      <c r="S3" s="8"/>
    </row>
    <row r="4" spans="1:19" ht="13.95" customHeight="1" x14ac:dyDescent="0.4">
      <c r="A4" s="29"/>
      <c r="B4" s="83" t="s">
        <v>2</v>
      </c>
      <c r="C4" s="29"/>
      <c r="E4" s="42"/>
      <c r="F4" s="37"/>
      <c r="G4" s="37"/>
      <c r="H4" s="37"/>
      <c r="I4" s="37"/>
      <c r="J4" s="41" t="s">
        <v>29</v>
      </c>
      <c r="K4" s="127"/>
      <c r="L4" s="128"/>
      <c r="M4" s="8"/>
      <c r="N4" s="29"/>
      <c r="O4" s="8"/>
      <c r="P4" s="8"/>
      <c r="Q4" s="8"/>
      <c r="R4" s="8"/>
      <c r="S4" s="8"/>
    </row>
    <row r="5" spans="1:19" ht="13.95" customHeight="1" x14ac:dyDescent="0.4">
      <c r="A5" s="29"/>
      <c r="B5" s="38"/>
      <c r="C5" s="29"/>
      <c r="D5" s="29"/>
      <c r="E5" s="40"/>
      <c r="F5" s="37"/>
      <c r="G5" s="37"/>
      <c r="H5" s="37"/>
      <c r="I5" s="37"/>
      <c r="J5" s="39"/>
      <c r="K5" s="127"/>
      <c r="L5" s="128"/>
      <c r="M5" s="8"/>
      <c r="N5" s="29"/>
      <c r="O5" s="8"/>
      <c r="P5" s="8"/>
      <c r="Q5" s="8"/>
      <c r="R5" s="8"/>
      <c r="S5" s="8"/>
    </row>
    <row r="6" spans="1:19" ht="13.95" customHeight="1" x14ac:dyDescent="0.4">
      <c r="A6" s="29"/>
      <c r="B6" s="83" t="s">
        <v>4</v>
      </c>
      <c r="C6" s="29"/>
      <c r="E6" s="129"/>
      <c r="F6" s="130"/>
      <c r="G6" s="128"/>
      <c r="H6" s="37"/>
      <c r="I6" s="37"/>
      <c r="J6" s="39"/>
      <c r="K6" s="127"/>
      <c r="L6" s="128"/>
      <c r="M6" s="8"/>
      <c r="N6" s="29"/>
      <c r="O6" s="8"/>
      <c r="P6" s="8"/>
      <c r="Q6" s="8"/>
      <c r="R6" s="8"/>
      <c r="S6" s="8"/>
    </row>
    <row r="7" spans="1:19" ht="3" customHeight="1" x14ac:dyDescent="0.25">
      <c r="A7" s="29"/>
      <c r="B7" s="6"/>
      <c r="C7" s="7"/>
      <c r="D7" s="8"/>
      <c r="E7" s="8"/>
      <c r="F7" s="8"/>
      <c r="G7" s="8"/>
      <c r="H7" s="7"/>
      <c r="I7" s="11"/>
      <c r="J7" s="12"/>
      <c r="K7" s="11"/>
      <c r="L7" s="9"/>
      <c r="M7" s="8"/>
      <c r="N7" s="29"/>
      <c r="O7" s="8"/>
      <c r="P7" s="8"/>
      <c r="Q7" s="8"/>
      <c r="R7" s="8"/>
      <c r="S7" s="8"/>
    </row>
    <row r="8" spans="1:19" ht="13.95" customHeight="1" x14ac:dyDescent="0.25">
      <c r="A8" s="29"/>
      <c r="B8" s="124" t="s">
        <v>5</v>
      </c>
      <c r="C8" s="124"/>
      <c r="D8" s="124"/>
      <c r="E8" s="125" t="s">
        <v>6</v>
      </c>
      <c r="F8" s="126"/>
      <c r="G8" s="126"/>
      <c r="H8" s="126"/>
      <c r="I8" s="126"/>
      <c r="J8" s="126"/>
      <c r="K8" s="126"/>
      <c r="L8" s="126"/>
      <c r="M8" s="8"/>
      <c r="N8" s="29"/>
      <c r="O8" s="31"/>
      <c r="P8" s="31"/>
      <c r="Q8" s="31"/>
      <c r="R8" s="31"/>
      <c r="S8" s="31"/>
    </row>
    <row r="9" spans="1:19" ht="4.95" customHeight="1" x14ac:dyDescent="0.25">
      <c r="A9" s="29"/>
      <c r="B9" s="27"/>
      <c r="C9" s="28"/>
      <c r="D9" s="27"/>
      <c r="E9" s="14"/>
      <c r="F9" s="14"/>
      <c r="G9" s="14"/>
      <c r="H9" s="15"/>
      <c r="I9" s="16"/>
      <c r="J9" s="17"/>
      <c r="K9" s="16"/>
      <c r="L9" s="14"/>
      <c r="M9" s="8"/>
      <c r="N9" s="29"/>
      <c r="O9" s="8"/>
      <c r="P9" s="8"/>
      <c r="Q9" s="8"/>
      <c r="R9" s="8"/>
      <c r="S9" s="8"/>
    </row>
    <row r="10" spans="1:19" ht="13.95" customHeight="1" x14ac:dyDescent="0.25">
      <c r="A10" s="29"/>
      <c r="B10" s="135" t="s">
        <v>7</v>
      </c>
      <c r="C10" s="135"/>
      <c r="D10" s="135"/>
      <c r="E10" s="19" t="str">
        <f>IF(B21="","",B21)</f>
        <v>Administration</v>
      </c>
      <c r="F10" s="32"/>
      <c r="G10" s="20" t="str">
        <f>IF($O$12="",$O$10,$O$12)</f>
        <v>$</v>
      </c>
      <c r="H10" s="21">
        <f>SUMIF($B$20:$B$100,$E10,$L$20:$L$100)</f>
        <v>80</v>
      </c>
      <c r="I10" s="1">
        <f t="shared" ref="I10:I15" si="0">IF($L$55=0,"-",H10/$L$55)</f>
        <v>6.25E-2</v>
      </c>
      <c r="J10" s="18"/>
      <c r="K10" s="16"/>
      <c r="L10" s="14"/>
      <c r="M10" s="8"/>
      <c r="N10" s="29"/>
      <c r="O10" s="136" t="s">
        <v>8</v>
      </c>
      <c r="P10" s="137"/>
      <c r="Q10" s="101" t="s">
        <v>9</v>
      </c>
      <c r="R10" s="8"/>
      <c r="S10" s="8"/>
    </row>
    <row r="11" spans="1:19" ht="13.95" customHeight="1" x14ac:dyDescent="0.25">
      <c r="A11" s="29"/>
      <c r="B11" s="22" t="str">
        <f>IF($O$12="",$O$10,$O$12)</f>
        <v>$</v>
      </c>
      <c r="C11" s="134">
        <f>L55</f>
        <v>1280</v>
      </c>
      <c r="D11" s="134"/>
      <c r="E11" s="19" t="str">
        <f>IF(B27="","",B27)</f>
        <v>Site</v>
      </c>
      <c r="F11" s="32"/>
      <c r="G11" s="20" t="str">
        <f t="shared" ref="G11:G15" si="1">IF($O$12="",$O$10,$O$12)</f>
        <v>$</v>
      </c>
      <c r="H11" s="21">
        <f>SUMIF($B$20:$B$100,$E11,$L$20:$L$100)</f>
        <v>1000</v>
      </c>
      <c r="I11" s="2">
        <f t="shared" si="0"/>
        <v>0.78125</v>
      </c>
      <c r="J11" s="18"/>
      <c r="K11" s="16"/>
      <c r="L11" s="14"/>
      <c r="M11" s="8"/>
      <c r="O11" s="144" t="s">
        <v>10</v>
      </c>
      <c r="P11" s="144"/>
      <c r="Q11" s="10"/>
      <c r="R11" s="8"/>
      <c r="S11" s="8"/>
    </row>
    <row r="12" spans="1:19" ht="13.95" customHeight="1" x14ac:dyDescent="0.25">
      <c r="A12" s="29"/>
      <c r="B12" s="23"/>
      <c r="C12" s="24"/>
      <c r="D12" s="23"/>
      <c r="E12" s="19" t="str">
        <f>IF(B33="","",B33)</f>
        <v>Conférencier invité</v>
      </c>
      <c r="F12" s="32"/>
      <c r="G12" s="20" t="str">
        <f t="shared" si="1"/>
        <v>$</v>
      </c>
      <c r="H12" s="21">
        <f>SUMIF($B$20:$B$100,$E12,$L$20:$L$100)</f>
        <v>200</v>
      </c>
      <c r="I12" s="13">
        <f t="shared" si="0"/>
        <v>0.15625</v>
      </c>
      <c r="J12" s="18"/>
      <c r="K12" s="16"/>
      <c r="L12" s="14"/>
      <c r="M12" s="8"/>
      <c r="N12" s="8"/>
      <c r="O12" s="136"/>
      <c r="P12" s="137"/>
      <c r="Q12" s="101" t="s">
        <v>11</v>
      </c>
      <c r="R12" s="8"/>
      <c r="S12" s="8"/>
    </row>
    <row r="13" spans="1:19" ht="13.95" customHeight="1" x14ac:dyDescent="0.25">
      <c r="A13" s="29"/>
      <c r="B13" s="135" t="s">
        <v>12</v>
      </c>
      <c r="C13" s="135"/>
      <c r="D13" s="135"/>
      <c r="E13" s="19" t="str">
        <f>IF(B39="[Insérez le type de coût]","",B39)</f>
        <v/>
      </c>
      <c r="F13" s="32"/>
      <c r="G13" s="20" t="str">
        <f t="shared" si="1"/>
        <v>$</v>
      </c>
      <c r="H13" s="21">
        <f>SUMIF($B$20:$B$100,$E13,$L$20:$L$100)</f>
        <v>0</v>
      </c>
      <c r="I13" s="3">
        <f t="shared" si="0"/>
        <v>0</v>
      </c>
      <c r="J13" s="18"/>
      <c r="K13" s="16"/>
      <c r="L13" s="14"/>
      <c r="M13" s="8"/>
      <c r="N13" s="8"/>
      <c r="O13" s="8"/>
      <c r="P13" s="8"/>
      <c r="Q13" s="8"/>
      <c r="R13" s="8"/>
      <c r="S13" s="8"/>
    </row>
    <row r="14" spans="1:19" ht="13.95" customHeight="1" x14ac:dyDescent="0.25">
      <c r="A14" s="29"/>
      <c r="B14" s="43" t="str">
        <f>IF($O$12="",$O$10,$O$12)</f>
        <v>$</v>
      </c>
      <c r="C14" s="132" t="str">
        <f>IFERROR(C11/E4,"")</f>
        <v/>
      </c>
      <c r="D14" s="132"/>
      <c r="E14" s="19" t="str">
        <f t="shared" ref="E14:E15" si="2">IF(B40="[Insérez le type de coût]","",B40)</f>
        <v/>
      </c>
      <c r="F14" s="32"/>
      <c r="G14" s="20" t="str">
        <f t="shared" si="1"/>
        <v>$</v>
      </c>
      <c r="H14" s="21">
        <f>SUMIF($B$20:$B$100,$E14,$L$20:$L$100)</f>
        <v>0</v>
      </c>
      <c r="I14" s="5">
        <f t="shared" si="0"/>
        <v>0</v>
      </c>
      <c r="J14" s="18"/>
      <c r="K14" s="16"/>
      <c r="L14" s="14"/>
      <c r="M14" s="8"/>
      <c r="N14" s="8"/>
      <c r="O14" s="8"/>
      <c r="P14" s="8"/>
      <c r="Q14" s="8"/>
      <c r="R14" s="8"/>
      <c r="S14" s="8"/>
    </row>
    <row r="15" spans="1:19" ht="13.95" customHeight="1" x14ac:dyDescent="0.25">
      <c r="A15" s="29"/>
      <c r="B15" s="23"/>
      <c r="C15" s="24"/>
      <c r="D15" s="23"/>
      <c r="E15" s="19" t="str">
        <f t="shared" si="2"/>
        <v/>
      </c>
      <c r="F15" s="32"/>
      <c r="G15" s="20" t="str">
        <f t="shared" si="1"/>
        <v>$</v>
      </c>
      <c r="H15" s="21">
        <f>SUMIF($B$20:$B$57,$E100,$L$20:$L$100)</f>
        <v>0</v>
      </c>
      <c r="I15" s="4">
        <f t="shared" si="0"/>
        <v>0</v>
      </c>
      <c r="J15" s="18"/>
      <c r="K15" s="16"/>
      <c r="L15" s="14"/>
      <c r="M15" s="8"/>
      <c r="N15" s="29"/>
      <c r="O15" s="29"/>
      <c r="P15" s="29"/>
      <c r="Q15" s="29"/>
      <c r="R15" s="29"/>
      <c r="S15" s="29"/>
    </row>
    <row r="16" spans="1:19" ht="13.95" customHeight="1" x14ac:dyDescent="0.25">
      <c r="A16" s="29"/>
      <c r="B16" s="135" t="s">
        <v>13</v>
      </c>
      <c r="C16" s="135"/>
      <c r="D16" s="135"/>
      <c r="E16" s="32"/>
      <c r="F16" s="25"/>
      <c r="G16" s="26"/>
      <c r="H16" s="20"/>
      <c r="I16" s="133"/>
      <c r="J16" s="133"/>
      <c r="K16" s="16"/>
      <c r="L16" s="14"/>
      <c r="M16" s="8"/>
      <c r="N16" s="29"/>
      <c r="O16" s="29"/>
      <c r="P16" s="29"/>
      <c r="Q16" s="29"/>
      <c r="R16" s="29"/>
      <c r="S16" s="29"/>
    </row>
    <row r="17" spans="1:19" ht="13.95" customHeight="1" x14ac:dyDescent="0.25">
      <c r="A17" s="29"/>
      <c r="B17" s="43" t="str">
        <f>IF($O$12="",$O$10,$O$12)</f>
        <v>$</v>
      </c>
      <c r="C17" s="132" t="str">
        <f>IFERROR($C$11/(COUNTA(K4:L6)),"")</f>
        <v/>
      </c>
      <c r="D17" s="132"/>
      <c r="E17" s="32"/>
      <c r="F17" s="25"/>
      <c r="G17" s="26"/>
      <c r="H17" s="20"/>
      <c r="I17" s="104"/>
      <c r="J17" s="104"/>
      <c r="K17" s="16"/>
      <c r="L17" s="14"/>
      <c r="M17" s="8"/>
      <c r="N17" s="29"/>
      <c r="O17" s="29"/>
      <c r="P17" s="29"/>
      <c r="Q17" s="29"/>
      <c r="R17" s="29"/>
      <c r="S17" s="29"/>
    </row>
    <row r="18" spans="1:19" ht="3.6" customHeight="1" x14ac:dyDescent="0.25">
      <c r="A18" s="29"/>
      <c r="B18" s="23"/>
      <c r="C18" s="24"/>
      <c r="D18" s="23"/>
      <c r="E18" s="32"/>
      <c r="F18" s="25"/>
      <c r="G18" s="26"/>
      <c r="H18" s="20"/>
      <c r="I18" s="133"/>
      <c r="J18" s="133"/>
      <c r="K18" s="16"/>
      <c r="L18" s="14"/>
      <c r="M18" s="8"/>
      <c r="N18" s="29"/>
      <c r="O18" s="29"/>
      <c r="P18" s="29"/>
      <c r="Q18" s="29"/>
      <c r="R18" s="29"/>
      <c r="S18" s="29"/>
    </row>
    <row r="19" spans="1:19" ht="13.95" customHeight="1" x14ac:dyDescent="0.25">
      <c r="A19" s="29"/>
      <c r="B19" s="8"/>
      <c r="C19" s="7"/>
      <c r="D19" s="8"/>
      <c r="E19" s="8"/>
      <c r="F19" s="8"/>
      <c r="G19" s="8"/>
      <c r="H19" s="7"/>
      <c r="I19" s="11"/>
      <c r="J19" s="12"/>
      <c r="K19" s="11"/>
      <c r="L19" s="8"/>
      <c r="M19" s="8"/>
      <c r="N19" s="8"/>
      <c r="O19" s="8"/>
      <c r="P19" s="8"/>
      <c r="Q19" s="8"/>
      <c r="R19" s="8"/>
      <c r="S19" s="8"/>
    </row>
    <row r="20" spans="1:19" ht="13.95" customHeight="1" x14ac:dyDescent="0.25">
      <c r="A20" s="29"/>
      <c r="B20" s="103" t="s">
        <v>14</v>
      </c>
      <c r="C20" s="122" t="s">
        <v>15</v>
      </c>
      <c r="D20" s="122"/>
      <c r="E20" s="122"/>
      <c r="F20" s="122"/>
      <c r="G20" s="87"/>
      <c r="H20" s="88" t="s">
        <v>16</v>
      </c>
      <c r="I20" s="123" t="s">
        <v>17</v>
      </c>
      <c r="J20" s="122"/>
      <c r="K20" s="122" t="s">
        <v>18</v>
      </c>
      <c r="L20" s="131"/>
      <c r="M20" s="8"/>
      <c r="N20" s="8"/>
      <c r="O20" s="8"/>
      <c r="P20" s="8"/>
      <c r="Q20" s="8"/>
      <c r="R20" s="8"/>
      <c r="S20" s="8"/>
    </row>
    <row r="21" spans="1:19" ht="13.95" customHeight="1" x14ac:dyDescent="0.25">
      <c r="A21" s="29"/>
      <c r="B21" s="112" t="s">
        <v>30</v>
      </c>
      <c r="C21" s="113"/>
      <c r="D21" s="113"/>
      <c r="E21" s="113"/>
      <c r="F21" s="113"/>
      <c r="G21" s="113"/>
      <c r="H21" s="113"/>
      <c r="I21" s="113"/>
      <c r="J21" s="113"/>
      <c r="K21" s="113"/>
      <c r="L21" s="114"/>
      <c r="M21" s="8"/>
      <c r="N21" s="8"/>
      <c r="O21" s="8"/>
      <c r="P21" s="8"/>
      <c r="Q21" s="8"/>
      <c r="R21" s="8"/>
      <c r="S21" s="8"/>
    </row>
    <row r="22" spans="1:19" ht="13.95" customHeight="1" x14ac:dyDescent="0.25">
      <c r="A22" s="29"/>
      <c r="B22" s="44" t="str">
        <f>IF($B$21="","",IF(C22="","",$B$21))</f>
        <v>Administration</v>
      </c>
      <c r="C22" s="109" t="s">
        <v>31</v>
      </c>
      <c r="D22" s="110"/>
      <c r="E22" s="110"/>
      <c r="F22" s="110"/>
      <c r="G22" s="111"/>
      <c r="H22" s="45">
        <v>1</v>
      </c>
      <c r="I22" s="46" t="str">
        <f>IF($O$12="",$O$10,$O$12)</f>
        <v>$</v>
      </c>
      <c r="J22" s="47">
        <v>80</v>
      </c>
      <c r="K22" s="48" t="str">
        <f>IF($O$12="",$O$10,$O$12)</f>
        <v>$</v>
      </c>
      <c r="L22" s="49">
        <f>H22*J22</f>
        <v>80</v>
      </c>
      <c r="M22" s="8"/>
      <c r="N22" s="8"/>
      <c r="O22" s="8"/>
      <c r="P22" s="8"/>
      <c r="Q22" s="8"/>
      <c r="R22" s="8"/>
      <c r="S22" s="8"/>
    </row>
    <row r="23" spans="1:19" ht="13.95" customHeight="1" x14ac:dyDescent="0.25">
      <c r="A23" s="29"/>
      <c r="B23" s="44" t="str">
        <f t="shared" ref="B23:B26" si="3">IF($B$21="","",IF(C23="","",$B$21))</f>
        <v/>
      </c>
      <c r="C23" s="106"/>
      <c r="D23" s="107"/>
      <c r="E23" s="107"/>
      <c r="F23" s="107"/>
      <c r="G23" s="108"/>
      <c r="H23" s="50"/>
      <c r="I23" s="46" t="str">
        <f>IF($O$12="",$O$10,$O$12)</f>
        <v>$</v>
      </c>
      <c r="J23" s="51"/>
      <c r="K23" s="48" t="str">
        <f>IF($O$12="",$O$10,$O$12)</f>
        <v>$</v>
      </c>
      <c r="L23" s="49">
        <f t="shared" ref="L23:L26" si="4">H23*J23</f>
        <v>0</v>
      </c>
      <c r="M23" s="8"/>
      <c r="N23" s="8"/>
      <c r="O23" s="8"/>
      <c r="P23" s="8"/>
      <c r="Q23" s="8"/>
      <c r="R23" s="8"/>
      <c r="S23" s="8"/>
    </row>
    <row r="24" spans="1:19" ht="13.95" customHeight="1" x14ac:dyDescent="0.25">
      <c r="A24" s="29"/>
      <c r="B24" s="44" t="str">
        <f t="shared" si="3"/>
        <v/>
      </c>
      <c r="C24" s="106"/>
      <c r="D24" s="107"/>
      <c r="E24" s="107"/>
      <c r="F24" s="107"/>
      <c r="G24" s="108"/>
      <c r="H24" s="50"/>
      <c r="I24" s="46" t="str">
        <f>IF($O$12="",$O$10,$O$12)</f>
        <v>$</v>
      </c>
      <c r="J24" s="51"/>
      <c r="K24" s="48" t="str">
        <f>IF($O$12="",$O$10,$O$12)</f>
        <v>$</v>
      </c>
      <c r="L24" s="49">
        <f t="shared" si="4"/>
        <v>0</v>
      </c>
      <c r="M24" s="8"/>
      <c r="N24" s="8"/>
      <c r="O24" s="8"/>
      <c r="P24" s="8"/>
      <c r="Q24" s="8"/>
      <c r="R24" s="8"/>
      <c r="S24" s="8"/>
    </row>
    <row r="25" spans="1:19" ht="13.95" customHeight="1" x14ac:dyDescent="0.25">
      <c r="A25" s="29"/>
      <c r="B25" s="44" t="str">
        <f t="shared" si="3"/>
        <v/>
      </c>
      <c r="C25" s="106"/>
      <c r="D25" s="107"/>
      <c r="E25" s="107"/>
      <c r="F25" s="107"/>
      <c r="G25" s="108"/>
      <c r="H25" s="50"/>
      <c r="I25" s="46" t="str">
        <f>IF($O$12="",$O$10,$O$12)</f>
        <v>$</v>
      </c>
      <c r="J25" s="51"/>
      <c r="K25" s="48" t="str">
        <f>IF($O$12="",$O$10,$O$12)</f>
        <v>$</v>
      </c>
      <c r="L25" s="49">
        <f t="shared" si="4"/>
        <v>0</v>
      </c>
      <c r="M25" s="8"/>
      <c r="N25" s="8"/>
      <c r="O25" s="8"/>
      <c r="P25" s="8"/>
      <c r="Q25" s="8"/>
      <c r="R25" s="8"/>
      <c r="S25" s="8"/>
    </row>
    <row r="26" spans="1:19" ht="13.95" customHeight="1" x14ac:dyDescent="0.25">
      <c r="A26" s="29"/>
      <c r="B26" s="44" t="str">
        <f t="shared" si="3"/>
        <v/>
      </c>
      <c r="C26" s="106"/>
      <c r="D26" s="107"/>
      <c r="E26" s="107"/>
      <c r="F26" s="107"/>
      <c r="G26" s="108"/>
      <c r="H26" s="50"/>
      <c r="I26" s="46" t="str">
        <f>IF($O$12="",$O$10,$O$12)</f>
        <v>$</v>
      </c>
      <c r="J26" s="51"/>
      <c r="K26" s="48" t="str">
        <f>IF($O$12="",$O$10,$O$12)</f>
        <v>$</v>
      </c>
      <c r="L26" s="49">
        <f t="shared" si="4"/>
        <v>0</v>
      </c>
      <c r="M26" s="8"/>
      <c r="N26" s="8"/>
      <c r="O26" s="8"/>
      <c r="P26" s="8"/>
      <c r="Q26" s="8"/>
      <c r="R26" s="8"/>
      <c r="S26" s="8"/>
    </row>
    <row r="27" spans="1:19" ht="13.95" customHeight="1" x14ac:dyDescent="0.25">
      <c r="A27" s="29"/>
      <c r="B27" s="112" t="s">
        <v>32</v>
      </c>
      <c r="C27" s="113"/>
      <c r="D27" s="113"/>
      <c r="E27" s="113"/>
      <c r="F27" s="113"/>
      <c r="G27" s="113"/>
      <c r="H27" s="113"/>
      <c r="I27" s="113"/>
      <c r="J27" s="113"/>
      <c r="K27" s="113"/>
      <c r="L27" s="114"/>
      <c r="M27" s="8"/>
      <c r="N27" s="8"/>
      <c r="O27" s="8"/>
      <c r="P27" s="8"/>
      <c r="Q27" s="8"/>
      <c r="R27" s="8"/>
      <c r="S27" s="8"/>
    </row>
    <row r="28" spans="1:19" ht="26.25" customHeight="1" x14ac:dyDescent="0.25">
      <c r="A28" s="29"/>
      <c r="B28" s="44" t="str">
        <f>IF($B$27="","",IF(C28="","",$B$27))</f>
        <v>Site</v>
      </c>
      <c r="C28" s="141" t="s">
        <v>33</v>
      </c>
      <c r="D28" s="142"/>
      <c r="E28" s="142"/>
      <c r="F28" s="142"/>
      <c r="G28" s="143"/>
      <c r="H28" s="45">
        <v>2</v>
      </c>
      <c r="I28" s="46" t="str">
        <f>IF($O$12="",$O$10,$O$12)</f>
        <v>$</v>
      </c>
      <c r="J28" s="47">
        <v>500</v>
      </c>
      <c r="K28" s="48" t="str">
        <f>IF($O$12="",$O$10,$O$12)</f>
        <v>$</v>
      </c>
      <c r="L28" s="49">
        <f>H28*J28</f>
        <v>1000</v>
      </c>
      <c r="M28" s="8"/>
      <c r="N28" s="8"/>
      <c r="O28" s="8"/>
      <c r="P28" s="8"/>
      <c r="Q28" s="8"/>
      <c r="R28" s="8"/>
      <c r="S28" s="8"/>
    </row>
    <row r="29" spans="1:19" ht="13.95" customHeight="1" x14ac:dyDescent="0.25">
      <c r="A29" s="29"/>
      <c r="B29" s="44" t="str">
        <f t="shared" ref="B29:B32" si="5">IF($B$27="","",IF(C29="","",$B$27))</f>
        <v/>
      </c>
      <c r="C29" s="106"/>
      <c r="D29" s="107"/>
      <c r="E29" s="107"/>
      <c r="F29" s="107"/>
      <c r="G29" s="108"/>
      <c r="H29" s="50"/>
      <c r="I29" s="46" t="str">
        <f>IF($O$12="",$O$10,$O$12)</f>
        <v>$</v>
      </c>
      <c r="J29" s="51"/>
      <c r="K29" s="48" t="str">
        <f>IF($O$12="",$O$10,$O$12)</f>
        <v>$</v>
      </c>
      <c r="L29" s="49">
        <f t="shared" ref="L29:L32" si="6">H29*J29</f>
        <v>0</v>
      </c>
      <c r="M29" s="8"/>
      <c r="N29" s="8"/>
      <c r="O29" s="8"/>
      <c r="P29" s="8"/>
      <c r="Q29" s="8"/>
      <c r="R29" s="8"/>
      <c r="S29" s="8"/>
    </row>
    <row r="30" spans="1:19" ht="13.95" customHeight="1" x14ac:dyDescent="0.25">
      <c r="A30" s="29"/>
      <c r="B30" s="44" t="str">
        <f t="shared" si="5"/>
        <v/>
      </c>
      <c r="C30" s="106"/>
      <c r="D30" s="107"/>
      <c r="E30" s="107"/>
      <c r="F30" s="107"/>
      <c r="G30" s="108"/>
      <c r="H30" s="50"/>
      <c r="I30" s="46" t="str">
        <f>IF($O$12="",$O$10,$O$12)</f>
        <v>$</v>
      </c>
      <c r="J30" s="51"/>
      <c r="K30" s="48" t="str">
        <f>IF($O$12="",$O$10,$O$12)</f>
        <v>$</v>
      </c>
      <c r="L30" s="49">
        <f t="shared" si="6"/>
        <v>0</v>
      </c>
      <c r="M30" s="8"/>
      <c r="N30" s="8"/>
      <c r="O30" s="8"/>
      <c r="P30" s="8"/>
      <c r="Q30" s="8"/>
      <c r="R30" s="8"/>
      <c r="S30" s="8"/>
    </row>
    <row r="31" spans="1:19" ht="13.95" customHeight="1" x14ac:dyDescent="0.25">
      <c r="A31" s="29"/>
      <c r="B31" s="44" t="str">
        <f t="shared" si="5"/>
        <v/>
      </c>
      <c r="C31" s="106"/>
      <c r="D31" s="107"/>
      <c r="E31" s="107"/>
      <c r="F31" s="107"/>
      <c r="G31" s="108"/>
      <c r="H31" s="50"/>
      <c r="I31" s="46" t="str">
        <f>IF($O$12="",$O$10,$O$12)</f>
        <v>$</v>
      </c>
      <c r="J31" s="51"/>
      <c r="K31" s="48" t="str">
        <f>IF($O$12="",$O$10,$O$12)</f>
        <v>$</v>
      </c>
      <c r="L31" s="49">
        <f t="shared" si="6"/>
        <v>0</v>
      </c>
      <c r="M31" s="8"/>
      <c r="N31" s="8"/>
      <c r="O31" s="8"/>
      <c r="P31" s="8"/>
      <c r="Q31" s="8"/>
      <c r="R31" s="8"/>
      <c r="S31" s="8"/>
    </row>
    <row r="32" spans="1:19" ht="13.95" customHeight="1" x14ac:dyDescent="0.25">
      <c r="A32" s="29"/>
      <c r="B32" s="44" t="str">
        <f t="shared" si="5"/>
        <v/>
      </c>
      <c r="C32" s="106"/>
      <c r="D32" s="107"/>
      <c r="E32" s="107"/>
      <c r="F32" s="107"/>
      <c r="G32" s="108"/>
      <c r="H32" s="50"/>
      <c r="I32" s="46" t="str">
        <f>IF($O$12="",$O$10,$O$12)</f>
        <v>$</v>
      </c>
      <c r="J32" s="51"/>
      <c r="K32" s="48" t="str">
        <f>IF($O$12="",$O$10,$O$12)</f>
        <v>$</v>
      </c>
      <c r="L32" s="49">
        <f t="shared" si="6"/>
        <v>0</v>
      </c>
      <c r="M32" s="8"/>
      <c r="N32" s="8"/>
      <c r="O32" s="8"/>
      <c r="P32" s="8"/>
      <c r="Q32" s="8"/>
      <c r="R32" s="8"/>
      <c r="S32" s="8"/>
    </row>
    <row r="33" spans="1:19" ht="13.95" customHeight="1" x14ac:dyDescent="0.25">
      <c r="A33" s="29"/>
      <c r="B33" s="140" t="s">
        <v>34</v>
      </c>
      <c r="C33" s="113"/>
      <c r="D33" s="113"/>
      <c r="E33" s="113"/>
      <c r="F33" s="113"/>
      <c r="G33" s="113"/>
      <c r="H33" s="113"/>
      <c r="I33" s="113"/>
      <c r="J33" s="113"/>
      <c r="K33" s="113"/>
      <c r="L33" s="114"/>
      <c r="M33" s="8"/>
      <c r="N33" s="8"/>
      <c r="O33" s="8"/>
      <c r="P33" s="8"/>
      <c r="Q33" s="8"/>
      <c r="R33" s="8"/>
      <c r="S33" s="8"/>
    </row>
    <row r="34" spans="1:19" ht="13.95" customHeight="1" x14ac:dyDescent="0.25">
      <c r="A34" s="29"/>
      <c r="B34" s="44" t="str">
        <f>IF($B$33="","",IF(C34="","",$B$33))</f>
        <v>Conférencier invité</v>
      </c>
      <c r="C34" s="109" t="s">
        <v>35</v>
      </c>
      <c r="D34" s="110"/>
      <c r="E34" s="110"/>
      <c r="F34" s="110"/>
      <c r="G34" s="111"/>
      <c r="H34" s="45">
        <v>2</v>
      </c>
      <c r="I34" s="46" t="str">
        <f>IF($O$12="",$O$10,$O$12)</f>
        <v>$</v>
      </c>
      <c r="J34" s="47">
        <v>100</v>
      </c>
      <c r="K34" s="48" t="str">
        <f>IF($O$12="",$O$10,$O$12)</f>
        <v>$</v>
      </c>
      <c r="L34" s="49">
        <f>H34*J34</f>
        <v>200</v>
      </c>
      <c r="M34" s="8"/>
      <c r="N34" s="8"/>
      <c r="O34" s="8"/>
      <c r="P34" s="8"/>
      <c r="Q34" s="8"/>
      <c r="R34" s="8"/>
      <c r="S34" s="8"/>
    </row>
    <row r="35" spans="1:19" ht="13.95" customHeight="1" x14ac:dyDescent="0.25">
      <c r="A35" s="29"/>
      <c r="B35" s="44" t="str">
        <f t="shared" ref="B35:B38" si="7">IF($B$33="","",IF(C35="","",$B$33))</f>
        <v/>
      </c>
      <c r="C35" s="106"/>
      <c r="D35" s="107"/>
      <c r="E35" s="107"/>
      <c r="F35" s="107"/>
      <c r="G35" s="108"/>
      <c r="H35" s="50"/>
      <c r="I35" s="46" t="str">
        <f t="shared" ref="I35:I38" si="8">IF($O$12="",$O$10,$O$12)</f>
        <v>$</v>
      </c>
      <c r="J35" s="51"/>
      <c r="K35" s="48" t="str">
        <f>IF($O$12="",$O$10,$O$12)</f>
        <v>$</v>
      </c>
      <c r="L35" s="49">
        <f t="shared" ref="L35:L38" si="9">H35*J35</f>
        <v>0</v>
      </c>
      <c r="M35" s="8"/>
      <c r="N35" s="8"/>
      <c r="O35" s="8"/>
      <c r="P35" s="8"/>
      <c r="Q35" s="8"/>
      <c r="R35" s="8"/>
      <c r="S35" s="8"/>
    </row>
    <row r="36" spans="1:19" ht="13.95" customHeight="1" x14ac:dyDescent="0.25">
      <c r="A36" s="29"/>
      <c r="B36" s="44" t="str">
        <f t="shared" si="7"/>
        <v/>
      </c>
      <c r="C36" s="106"/>
      <c r="D36" s="107"/>
      <c r="E36" s="107"/>
      <c r="F36" s="107"/>
      <c r="G36" s="108"/>
      <c r="H36" s="50"/>
      <c r="I36" s="46" t="str">
        <f t="shared" si="8"/>
        <v>$</v>
      </c>
      <c r="J36" s="51"/>
      <c r="K36" s="48" t="str">
        <f>IF($O$12="",$O$10,$O$12)</f>
        <v>$</v>
      </c>
      <c r="L36" s="49">
        <f t="shared" si="9"/>
        <v>0</v>
      </c>
      <c r="M36" s="8"/>
      <c r="N36" s="8"/>
      <c r="O36" s="8"/>
      <c r="P36" s="8"/>
      <c r="Q36" s="8"/>
      <c r="R36" s="8"/>
      <c r="S36" s="8"/>
    </row>
    <row r="37" spans="1:19" ht="13.95" customHeight="1" x14ac:dyDescent="0.25">
      <c r="A37" s="29"/>
      <c r="B37" s="44" t="str">
        <f t="shared" si="7"/>
        <v/>
      </c>
      <c r="C37" s="106"/>
      <c r="D37" s="107"/>
      <c r="E37" s="107"/>
      <c r="F37" s="107"/>
      <c r="G37" s="108"/>
      <c r="H37" s="50"/>
      <c r="I37" s="46" t="str">
        <f t="shared" si="8"/>
        <v>$</v>
      </c>
      <c r="J37" s="51"/>
      <c r="K37" s="48" t="str">
        <f>IF($O$12="",$O$10,$O$12)</f>
        <v>$</v>
      </c>
      <c r="L37" s="49">
        <f t="shared" si="9"/>
        <v>0</v>
      </c>
      <c r="M37" s="8"/>
      <c r="N37" s="8"/>
      <c r="O37" s="8"/>
      <c r="P37" s="8"/>
      <c r="Q37" s="8"/>
      <c r="R37" s="8"/>
      <c r="S37" s="8"/>
    </row>
    <row r="38" spans="1:19" ht="13.95" customHeight="1" x14ac:dyDescent="0.25">
      <c r="A38" s="29"/>
      <c r="B38" s="44" t="str">
        <f t="shared" si="7"/>
        <v/>
      </c>
      <c r="C38" s="106"/>
      <c r="D38" s="107"/>
      <c r="E38" s="107"/>
      <c r="F38" s="107"/>
      <c r="G38" s="108"/>
      <c r="H38" s="50"/>
      <c r="I38" s="46" t="str">
        <f t="shared" si="8"/>
        <v>$</v>
      </c>
      <c r="J38" s="51"/>
      <c r="K38" s="48" t="str">
        <f>IF($O$12="",$O$10,$O$12)</f>
        <v>$</v>
      </c>
      <c r="L38" s="49">
        <f t="shared" si="9"/>
        <v>0</v>
      </c>
      <c r="M38" s="8"/>
      <c r="N38" s="8"/>
      <c r="O38" s="8"/>
      <c r="P38" s="8"/>
      <c r="Q38" s="8"/>
      <c r="R38" s="8"/>
      <c r="S38" s="8"/>
    </row>
    <row r="39" spans="1:19" ht="13.95" customHeight="1" x14ac:dyDescent="0.25">
      <c r="A39" s="29"/>
      <c r="B39" s="112" t="s">
        <v>25</v>
      </c>
      <c r="C39" s="113"/>
      <c r="D39" s="113"/>
      <c r="E39" s="113"/>
      <c r="F39" s="113"/>
      <c r="G39" s="113"/>
      <c r="H39" s="113"/>
      <c r="I39" s="113"/>
      <c r="J39" s="113"/>
      <c r="K39" s="113"/>
      <c r="L39" s="114"/>
      <c r="M39" s="8"/>
      <c r="N39" s="8"/>
      <c r="O39" s="8"/>
      <c r="P39" s="8"/>
      <c r="Q39" s="8"/>
      <c r="R39" s="8"/>
      <c r="S39" s="8"/>
    </row>
    <row r="40" spans="1:19" ht="13.95" customHeight="1" x14ac:dyDescent="0.25">
      <c r="A40" s="29"/>
      <c r="B40" s="44" t="str">
        <f>IF($B$39="[Insérez le type de coût]","",IF($B$39="","",IF(C40="","",$B$39)))</f>
        <v/>
      </c>
      <c r="C40" s="106" t="s">
        <v>26</v>
      </c>
      <c r="D40" s="107"/>
      <c r="E40" s="107"/>
      <c r="F40" s="107"/>
      <c r="G40" s="108"/>
      <c r="H40" s="50"/>
      <c r="I40" s="46" t="str">
        <f>IF($O$12="",$O$10,$O$12)</f>
        <v>$</v>
      </c>
      <c r="J40" s="51"/>
      <c r="K40" s="48" t="str">
        <f>IF($O$12="",$O$10,$O$12)</f>
        <v>$</v>
      </c>
      <c r="L40" s="49">
        <f>H40*J40</f>
        <v>0</v>
      </c>
      <c r="M40" s="8"/>
      <c r="N40" s="8"/>
      <c r="O40" s="8"/>
      <c r="P40" s="8"/>
      <c r="Q40" s="8"/>
      <c r="R40" s="8"/>
      <c r="S40" s="8"/>
    </row>
    <row r="41" spans="1:19" ht="13.95" customHeight="1" x14ac:dyDescent="0.25">
      <c r="A41" s="29"/>
      <c r="B41" s="44" t="str">
        <f t="shared" ref="B41:B44" si="10">IF($B$39="[Insérez type de coût]","",IF($B$39="","",IF(C41="","",$B$39)))</f>
        <v/>
      </c>
      <c r="C41" s="106"/>
      <c r="D41" s="107"/>
      <c r="E41" s="107"/>
      <c r="F41" s="107"/>
      <c r="G41" s="108"/>
      <c r="H41" s="50"/>
      <c r="I41" s="46" t="str">
        <f t="shared" ref="I41:I54" si="11">IF($O$12="",$O$10,$O$12)</f>
        <v>$</v>
      </c>
      <c r="J41" s="51"/>
      <c r="K41" s="48" t="str">
        <f>IF($O$12="",$O$10,$O$12)</f>
        <v>$</v>
      </c>
      <c r="L41" s="49">
        <f t="shared" ref="L41:L44" si="12">H41*J41</f>
        <v>0</v>
      </c>
      <c r="M41" s="8"/>
      <c r="N41" s="8"/>
      <c r="O41" s="8"/>
      <c r="P41" s="8"/>
      <c r="Q41" s="8"/>
      <c r="R41" s="8"/>
      <c r="S41" s="8"/>
    </row>
    <row r="42" spans="1:19" ht="13.95" customHeight="1" x14ac:dyDescent="0.25">
      <c r="A42" s="29"/>
      <c r="B42" s="44" t="str">
        <f t="shared" si="10"/>
        <v/>
      </c>
      <c r="C42" s="106"/>
      <c r="D42" s="107"/>
      <c r="E42" s="107"/>
      <c r="F42" s="107"/>
      <c r="G42" s="108"/>
      <c r="H42" s="50"/>
      <c r="I42" s="46" t="str">
        <f t="shared" si="11"/>
        <v>$</v>
      </c>
      <c r="J42" s="51"/>
      <c r="K42" s="48" t="str">
        <f>IF($O$12="",$O$10,$O$12)</f>
        <v>$</v>
      </c>
      <c r="L42" s="49">
        <f t="shared" si="12"/>
        <v>0</v>
      </c>
      <c r="M42" s="8"/>
      <c r="N42" s="8"/>
      <c r="O42" s="8"/>
      <c r="P42" s="8"/>
      <c r="Q42" s="8"/>
      <c r="R42" s="8"/>
      <c r="S42" s="8"/>
    </row>
    <row r="43" spans="1:19" ht="13.95" customHeight="1" x14ac:dyDescent="0.25">
      <c r="A43" s="29"/>
      <c r="B43" s="44" t="str">
        <f t="shared" si="10"/>
        <v/>
      </c>
      <c r="C43" s="106"/>
      <c r="D43" s="107"/>
      <c r="E43" s="107"/>
      <c r="F43" s="107"/>
      <c r="G43" s="108"/>
      <c r="H43" s="50"/>
      <c r="I43" s="46" t="str">
        <f t="shared" si="11"/>
        <v>$</v>
      </c>
      <c r="J43" s="51"/>
      <c r="K43" s="48" t="str">
        <f>IF($O$12="",$O$10,$O$12)</f>
        <v>$</v>
      </c>
      <c r="L43" s="49">
        <f t="shared" si="12"/>
        <v>0</v>
      </c>
      <c r="M43" s="8"/>
      <c r="N43" s="8"/>
      <c r="O43" s="8"/>
      <c r="P43" s="8"/>
      <c r="Q43" s="8"/>
      <c r="R43" s="8"/>
      <c r="S43" s="8"/>
    </row>
    <row r="44" spans="1:19" ht="13.95" customHeight="1" x14ac:dyDescent="0.25">
      <c r="A44" s="29"/>
      <c r="B44" s="44" t="str">
        <f t="shared" si="10"/>
        <v/>
      </c>
      <c r="C44" s="106"/>
      <c r="D44" s="107"/>
      <c r="E44" s="107"/>
      <c r="F44" s="107"/>
      <c r="G44" s="108"/>
      <c r="H44" s="50"/>
      <c r="I44" s="46" t="str">
        <f t="shared" si="11"/>
        <v>$</v>
      </c>
      <c r="J44" s="51"/>
      <c r="K44" s="48" t="str">
        <f>IF($O$12="",$O$10,$O$12)</f>
        <v>$</v>
      </c>
      <c r="L44" s="49">
        <f t="shared" si="12"/>
        <v>0</v>
      </c>
      <c r="M44" s="8"/>
      <c r="N44" s="8"/>
      <c r="O44" s="8"/>
      <c r="P44" s="8"/>
      <c r="Q44" s="8"/>
      <c r="R44" s="8"/>
      <c r="S44" s="8"/>
    </row>
    <row r="45" spans="1:19" ht="13.95" customHeight="1" x14ac:dyDescent="0.25">
      <c r="A45" s="29"/>
      <c r="B45" s="112" t="s">
        <v>25</v>
      </c>
      <c r="C45" s="113"/>
      <c r="D45" s="113"/>
      <c r="E45" s="113"/>
      <c r="F45" s="113"/>
      <c r="G45" s="113"/>
      <c r="H45" s="113"/>
      <c r="I45" s="113"/>
      <c r="J45" s="113"/>
      <c r="K45" s="113"/>
      <c r="L45" s="114"/>
      <c r="M45" s="8"/>
      <c r="N45" s="8"/>
      <c r="O45" s="8"/>
      <c r="P45" s="8"/>
      <c r="Q45" s="8"/>
      <c r="R45" s="8"/>
      <c r="S45" s="8"/>
    </row>
    <row r="46" spans="1:19" ht="13.95" customHeight="1" x14ac:dyDescent="0.25">
      <c r="A46" s="29"/>
      <c r="B46" s="44" t="str">
        <f>IF($B$45="[Insérez type de coût]","",IF($B$45="","",IF(C46="","",$B$45)))</f>
        <v/>
      </c>
      <c r="C46" s="106"/>
      <c r="D46" s="107"/>
      <c r="E46" s="107"/>
      <c r="F46" s="107"/>
      <c r="G46" s="108"/>
      <c r="H46" s="50"/>
      <c r="I46" s="46" t="str">
        <f t="shared" si="11"/>
        <v>$</v>
      </c>
      <c r="J46" s="51"/>
      <c r="K46" s="48" t="str">
        <f>IF($O$12="",$O$10,$O$12)</f>
        <v>$</v>
      </c>
      <c r="L46" s="49">
        <f>H46*J46</f>
        <v>0</v>
      </c>
      <c r="M46" s="8"/>
      <c r="N46" s="8"/>
      <c r="O46" s="8"/>
      <c r="P46" s="8"/>
      <c r="Q46" s="8"/>
      <c r="R46" s="8"/>
      <c r="S46" s="8"/>
    </row>
    <row r="47" spans="1:19" ht="13.95" customHeight="1" x14ac:dyDescent="0.25">
      <c r="A47" s="29"/>
      <c r="B47" s="44" t="str">
        <f t="shared" ref="B47:B49" si="13">IF($B$45="[Insérez type de coût]","",IF($B$45="","",IF(C47="","",$B$45)))</f>
        <v/>
      </c>
      <c r="C47" s="106"/>
      <c r="D47" s="107"/>
      <c r="E47" s="107"/>
      <c r="F47" s="107"/>
      <c r="G47" s="108"/>
      <c r="H47" s="50"/>
      <c r="I47" s="46" t="str">
        <f t="shared" si="11"/>
        <v>$</v>
      </c>
      <c r="J47" s="51"/>
      <c r="K47" s="48" t="str">
        <f>IF($O$12="",$O$10,$O$12)</f>
        <v>$</v>
      </c>
      <c r="L47" s="49">
        <f t="shared" ref="L47:L49" si="14">H47*J47</f>
        <v>0</v>
      </c>
      <c r="M47" s="8"/>
      <c r="N47" s="8"/>
      <c r="O47" s="8"/>
      <c r="P47" s="8"/>
      <c r="Q47" s="8"/>
      <c r="R47" s="8"/>
      <c r="S47" s="8"/>
    </row>
    <row r="48" spans="1:19" ht="13.95" customHeight="1" x14ac:dyDescent="0.25">
      <c r="A48" s="29"/>
      <c r="B48" s="44" t="str">
        <f t="shared" si="13"/>
        <v/>
      </c>
      <c r="C48" s="106"/>
      <c r="D48" s="107"/>
      <c r="E48" s="107"/>
      <c r="F48" s="107"/>
      <c r="G48" s="108"/>
      <c r="H48" s="50"/>
      <c r="I48" s="46" t="str">
        <f t="shared" si="11"/>
        <v>$</v>
      </c>
      <c r="J48" s="51"/>
      <c r="K48" s="48" t="str">
        <f>IF($O$12="",$O$10,$O$12)</f>
        <v>$</v>
      </c>
      <c r="L48" s="49">
        <f t="shared" si="14"/>
        <v>0</v>
      </c>
      <c r="M48" s="8"/>
      <c r="N48" s="8"/>
      <c r="O48" s="8"/>
      <c r="P48" s="8"/>
      <c r="Q48" s="8"/>
      <c r="R48" s="8"/>
      <c r="S48" s="8"/>
    </row>
    <row r="49" spans="1:21" ht="13.95" customHeight="1" x14ac:dyDescent="0.25">
      <c r="A49" s="29"/>
      <c r="B49" s="44" t="str">
        <f t="shared" si="13"/>
        <v/>
      </c>
      <c r="C49" s="106"/>
      <c r="D49" s="107"/>
      <c r="E49" s="107"/>
      <c r="F49" s="107"/>
      <c r="G49" s="108"/>
      <c r="H49" s="50"/>
      <c r="I49" s="46" t="str">
        <f t="shared" si="11"/>
        <v>$</v>
      </c>
      <c r="J49" s="51"/>
      <c r="K49" s="48" t="str">
        <f>IF($O$12="",$O$10,$O$12)</f>
        <v>$</v>
      </c>
      <c r="L49" s="49">
        <f t="shared" si="14"/>
        <v>0</v>
      </c>
      <c r="M49" s="8"/>
      <c r="N49" s="8"/>
      <c r="O49" s="8"/>
      <c r="P49" s="8"/>
      <c r="Q49" s="8"/>
      <c r="R49" s="8"/>
      <c r="S49" s="8"/>
    </row>
    <row r="50" spans="1:21" ht="13.95" customHeight="1" x14ac:dyDescent="0.25">
      <c r="A50" s="29"/>
      <c r="B50" s="112" t="s">
        <v>25</v>
      </c>
      <c r="C50" s="113"/>
      <c r="D50" s="113"/>
      <c r="E50" s="113"/>
      <c r="F50" s="113"/>
      <c r="G50" s="113"/>
      <c r="H50" s="113"/>
      <c r="I50" s="113"/>
      <c r="J50" s="113"/>
      <c r="K50" s="113"/>
      <c r="L50" s="114"/>
      <c r="M50" s="8"/>
      <c r="N50" s="8"/>
      <c r="O50" s="8"/>
      <c r="P50" s="8"/>
      <c r="Q50" s="8"/>
      <c r="R50" s="8"/>
      <c r="S50" s="8"/>
    </row>
    <row r="51" spans="1:21" ht="13.95" customHeight="1" x14ac:dyDescent="0.25">
      <c r="A51" s="29"/>
      <c r="B51" s="44" t="str">
        <f>IF($B$50="[Insérez type de coût]","",IF($B$50="","",IF(C51="","",$B$50)))</f>
        <v/>
      </c>
      <c r="C51" s="106"/>
      <c r="D51" s="107"/>
      <c r="E51" s="107"/>
      <c r="F51" s="107"/>
      <c r="G51" s="108"/>
      <c r="H51" s="50"/>
      <c r="I51" s="46" t="str">
        <f t="shared" si="11"/>
        <v>$</v>
      </c>
      <c r="J51" s="51"/>
      <c r="K51" s="48" t="str">
        <f>IF($O$12="",$O$10,$O$12)</f>
        <v>$</v>
      </c>
      <c r="L51" s="49">
        <f>H51*J51</f>
        <v>0</v>
      </c>
      <c r="M51" s="8"/>
      <c r="N51" s="8"/>
      <c r="O51" s="8"/>
      <c r="P51" s="8"/>
      <c r="Q51" s="8"/>
      <c r="R51" s="8"/>
      <c r="S51" s="8"/>
    </row>
    <row r="52" spans="1:21" ht="13.95" customHeight="1" x14ac:dyDescent="0.25">
      <c r="A52" s="29"/>
      <c r="B52" s="44" t="str">
        <f>IF($B$50="[Insérez type de coût]","",IF($B$50="","",IF(C52="","",$B$50)))</f>
        <v/>
      </c>
      <c r="C52" s="106"/>
      <c r="D52" s="107"/>
      <c r="E52" s="107"/>
      <c r="F52" s="107"/>
      <c r="G52" s="108"/>
      <c r="H52" s="50"/>
      <c r="I52" s="46" t="str">
        <f t="shared" si="11"/>
        <v>$</v>
      </c>
      <c r="J52" s="51"/>
      <c r="K52" s="48" t="str">
        <f>IF($O$12="",$O$10,$O$12)</f>
        <v>$</v>
      </c>
      <c r="L52" s="49">
        <f t="shared" ref="L52:L54" si="15">H52*J52</f>
        <v>0</v>
      </c>
      <c r="M52" s="8"/>
      <c r="N52" s="8"/>
      <c r="O52" s="8"/>
      <c r="P52" s="8"/>
      <c r="Q52" s="8"/>
      <c r="R52" s="8"/>
      <c r="S52" s="8"/>
    </row>
    <row r="53" spans="1:21" ht="13.95" customHeight="1" x14ac:dyDescent="0.25">
      <c r="A53" s="29"/>
      <c r="B53" s="44" t="str">
        <f t="shared" ref="B53" si="16">IF($B$50="[Insérez type de coût]","",IF($B$50="","",IF(C53="","",$B$50)))</f>
        <v/>
      </c>
      <c r="C53" s="106"/>
      <c r="D53" s="107"/>
      <c r="E53" s="107"/>
      <c r="F53" s="107"/>
      <c r="G53" s="108"/>
      <c r="H53" s="50"/>
      <c r="I53" s="46" t="str">
        <f t="shared" si="11"/>
        <v>$</v>
      </c>
      <c r="J53" s="51"/>
      <c r="K53" s="48" t="str">
        <f>IF($O$12="",$O$10,$O$12)</f>
        <v>$</v>
      </c>
      <c r="L53" s="49">
        <f t="shared" si="15"/>
        <v>0</v>
      </c>
      <c r="M53" s="8"/>
      <c r="N53" s="8"/>
      <c r="O53" s="8"/>
      <c r="P53" s="8"/>
      <c r="Q53" s="8"/>
      <c r="R53" s="8"/>
      <c r="S53" s="8"/>
    </row>
    <row r="54" spans="1:21" ht="13.95" customHeight="1" thickBot="1" x14ac:dyDescent="0.3">
      <c r="A54" s="29"/>
      <c r="B54" s="55" t="str">
        <f>IF($B$50="[Insérez type de coût]","",IF($B$50="","",IF(C54="","",$B$50)))</f>
        <v/>
      </c>
      <c r="C54" s="116"/>
      <c r="D54" s="117"/>
      <c r="E54" s="117"/>
      <c r="F54" s="117"/>
      <c r="G54" s="118"/>
      <c r="H54" s="55"/>
      <c r="I54" s="56" t="str">
        <f t="shared" si="11"/>
        <v>$</v>
      </c>
      <c r="J54" s="57"/>
      <c r="K54" s="58" t="str">
        <f>IF($O$12="",$O$10,$O$12)</f>
        <v>$</v>
      </c>
      <c r="L54" s="59">
        <f t="shared" si="15"/>
        <v>0</v>
      </c>
      <c r="M54" s="8"/>
      <c r="N54" s="8"/>
      <c r="O54" s="8"/>
      <c r="P54" s="8"/>
      <c r="Q54" s="8"/>
      <c r="R54" s="8"/>
      <c r="S54" s="8"/>
    </row>
    <row r="55" spans="1:21" ht="18" customHeight="1" thickTop="1" x14ac:dyDescent="0.25">
      <c r="A55" s="29"/>
      <c r="B55" s="60" t="s">
        <v>18</v>
      </c>
      <c r="C55" s="53"/>
      <c r="D55" s="54"/>
      <c r="E55" s="54"/>
      <c r="F55" s="54"/>
      <c r="G55" s="54"/>
      <c r="H55" s="115" t="s">
        <v>27</v>
      </c>
      <c r="I55" s="115"/>
      <c r="J55" s="115"/>
      <c r="K55" s="61" t="str">
        <f>IF($O$12="",$O$10,$O$12)</f>
        <v>$</v>
      </c>
      <c r="L55" s="62">
        <f>SUM(L21:L54)</f>
        <v>1280</v>
      </c>
      <c r="M55" s="8"/>
      <c r="N55" s="8"/>
      <c r="O55" s="8"/>
      <c r="P55" s="8"/>
      <c r="Q55" s="8"/>
      <c r="R55" s="8"/>
      <c r="S55" s="8"/>
      <c r="U55" s="29"/>
    </row>
    <row r="56" spans="1:21" ht="13.8" x14ac:dyDescent="0.25">
      <c r="A56" s="29"/>
      <c r="B56" s="29"/>
      <c r="C56" s="29"/>
      <c r="D56" s="29"/>
      <c r="E56" s="29"/>
      <c r="F56" s="29"/>
      <c r="G56" s="29"/>
      <c r="H56" s="29"/>
      <c r="I56" s="33"/>
      <c r="J56" s="34"/>
      <c r="K56" s="33"/>
      <c r="L56" s="29"/>
      <c r="M56" s="29"/>
      <c r="N56" s="29"/>
      <c r="O56" s="29"/>
      <c r="P56" s="29"/>
      <c r="Q56" s="29"/>
      <c r="R56" s="29"/>
      <c r="S56" s="29"/>
      <c r="U56" s="29"/>
    </row>
    <row r="57" spans="1:21" ht="13.8" hidden="1" x14ac:dyDescent="0.25">
      <c r="A57" s="29"/>
      <c r="B57" s="29"/>
      <c r="C57" s="29"/>
      <c r="D57" s="29"/>
      <c r="E57" s="29"/>
      <c r="F57" s="29"/>
      <c r="G57" s="29"/>
      <c r="H57" s="29"/>
      <c r="I57" s="33"/>
      <c r="J57" s="34"/>
      <c r="K57" s="33"/>
      <c r="L57" s="29"/>
      <c r="M57" s="29"/>
      <c r="N57" s="29"/>
      <c r="O57" s="29"/>
      <c r="P57" s="29"/>
      <c r="Q57" s="29"/>
      <c r="R57" s="29"/>
      <c r="S57" s="29"/>
      <c r="U57" s="29"/>
    </row>
    <row r="58" spans="1:21" ht="13.8" hidden="1" x14ac:dyDescent="0.25">
      <c r="A58" s="29"/>
      <c r="B58" s="29"/>
      <c r="C58" s="29"/>
      <c r="D58" s="29"/>
      <c r="E58" s="29"/>
      <c r="F58" s="29"/>
      <c r="G58" s="29"/>
      <c r="H58" s="29"/>
      <c r="I58" s="33"/>
      <c r="J58" s="34"/>
      <c r="K58" s="33"/>
      <c r="L58" s="29"/>
      <c r="M58" s="29"/>
      <c r="N58" s="29"/>
      <c r="O58" s="29"/>
      <c r="P58" s="29"/>
      <c r="Q58" s="29"/>
      <c r="R58" s="29"/>
      <c r="S58" s="29"/>
      <c r="U58" s="29"/>
    </row>
    <row r="59" spans="1:21" ht="13.8" hidden="1" x14ac:dyDescent="0.25">
      <c r="A59" s="29"/>
      <c r="B59" s="29"/>
      <c r="C59" s="29"/>
      <c r="D59" s="29"/>
      <c r="E59" s="29"/>
      <c r="F59" s="29"/>
      <c r="G59" s="29"/>
      <c r="H59" s="29"/>
      <c r="I59" s="33"/>
      <c r="J59" s="34"/>
      <c r="K59" s="33"/>
      <c r="L59" s="29"/>
      <c r="M59" s="29"/>
      <c r="N59" s="29"/>
      <c r="O59" s="29"/>
      <c r="P59" s="29"/>
      <c r="Q59" s="29"/>
      <c r="R59" s="29"/>
      <c r="S59" s="29"/>
      <c r="U59" s="29"/>
    </row>
    <row r="60" spans="1:21" ht="13.8" hidden="1" x14ac:dyDescent="0.25">
      <c r="A60" s="29"/>
      <c r="B60" s="29"/>
      <c r="C60" s="29"/>
      <c r="D60" s="29"/>
      <c r="E60" s="29"/>
      <c r="F60" s="29"/>
      <c r="G60" s="29"/>
      <c r="H60" s="29"/>
      <c r="I60" s="33"/>
      <c r="J60" s="34"/>
      <c r="K60" s="33"/>
      <c r="L60" s="29"/>
      <c r="M60" s="29"/>
      <c r="N60" s="29"/>
      <c r="O60" s="29"/>
      <c r="P60" s="29"/>
      <c r="Q60" s="29"/>
      <c r="R60" s="29"/>
      <c r="S60" s="29"/>
      <c r="U60" s="29"/>
    </row>
    <row r="61" spans="1:21" ht="13.8" hidden="1" x14ac:dyDescent="0.25"/>
    <row r="62" spans="1:21" ht="13.8" hidden="1" x14ac:dyDescent="0.25"/>
    <row r="63" spans="1:21" ht="13.8" hidden="1" x14ac:dyDescent="0.25"/>
    <row r="64" spans="1:21" ht="13.8" hidden="1" x14ac:dyDescent="0.25"/>
    <row r="65" ht="13.8" hidden="1" x14ac:dyDescent="0.25"/>
    <row r="66" ht="13.8" hidden="1" x14ac:dyDescent="0.25"/>
    <row r="67" ht="13.8" hidden="1" x14ac:dyDescent="0.25"/>
    <row r="68" ht="13.8" hidden="1" x14ac:dyDescent="0.25"/>
    <row r="69" ht="13.8" hidden="1" x14ac:dyDescent="0.25"/>
    <row r="70" ht="13.8" hidden="1" x14ac:dyDescent="0.25"/>
    <row r="71" ht="13.8" hidden="1" x14ac:dyDescent="0.25"/>
    <row r="72" ht="13.8" hidden="1" x14ac:dyDescent="0.25"/>
    <row r="73" ht="13.8" hidden="1" x14ac:dyDescent="0.25"/>
    <row r="74" ht="13.8" hidden="1" x14ac:dyDescent="0.25"/>
    <row r="75" ht="13.8" hidden="1" x14ac:dyDescent="0.25"/>
    <row r="76" ht="13.8" hidden="1" x14ac:dyDescent="0.25"/>
    <row r="77" ht="13.8" hidden="1" x14ac:dyDescent="0.25"/>
    <row r="78" ht="13.8" hidden="1" x14ac:dyDescent="0.25"/>
  </sheetData>
  <sheetProtection sheet="1" objects="1" scenarios="1"/>
  <mergeCells count="56">
    <mergeCell ref="K4:L4"/>
    <mergeCell ref="K5:L5"/>
    <mergeCell ref="E6:G6"/>
    <mergeCell ref="K6:L6"/>
    <mergeCell ref="C17:D17"/>
    <mergeCell ref="B8:D8"/>
    <mergeCell ref="E8:L8"/>
    <mergeCell ref="B10:D10"/>
    <mergeCell ref="C14:D14"/>
    <mergeCell ref="B16:D16"/>
    <mergeCell ref="I16:J16"/>
    <mergeCell ref="O10:P10"/>
    <mergeCell ref="C11:D11"/>
    <mergeCell ref="O11:P11"/>
    <mergeCell ref="O12:P12"/>
    <mergeCell ref="B13:D13"/>
    <mergeCell ref="C28:G28"/>
    <mergeCell ref="I18:J18"/>
    <mergeCell ref="C20:F20"/>
    <mergeCell ref="I20:J20"/>
    <mergeCell ref="K20:L20"/>
    <mergeCell ref="B21:L21"/>
    <mergeCell ref="C22:G22"/>
    <mergeCell ref="C23:G23"/>
    <mergeCell ref="C24:G24"/>
    <mergeCell ref="C25:G25"/>
    <mergeCell ref="C26:G26"/>
    <mergeCell ref="B27:L27"/>
    <mergeCell ref="C40:G40"/>
    <mergeCell ref="C29:G29"/>
    <mergeCell ref="C30:G30"/>
    <mergeCell ref="C31:G31"/>
    <mergeCell ref="C32:G32"/>
    <mergeCell ref="B33:L33"/>
    <mergeCell ref="C34:G34"/>
    <mergeCell ref="C35:G35"/>
    <mergeCell ref="C36:G36"/>
    <mergeCell ref="C37:G37"/>
    <mergeCell ref="C38:G38"/>
    <mergeCell ref="B39:L39"/>
    <mergeCell ref="C53:G53"/>
    <mergeCell ref="C54:G54"/>
    <mergeCell ref="H55:J55"/>
    <mergeCell ref="B2:L2"/>
    <mergeCell ref="C47:G47"/>
    <mergeCell ref="C48:G48"/>
    <mergeCell ref="C49:G49"/>
    <mergeCell ref="B50:L50"/>
    <mergeCell ref="C51:G51"/>
    <mergeCell ref="C52:G52"/>
    <mergeCell ref="C41:G41"/>
    <mergeCell ref="C42:G42"/>
    <mergeCell ref="C43:G43"/>
    <mergeCell ref="C44:G44"/>
    <mergeCell ref="B45:L45"/>
    <mergeCell ref="C46:G46"/>
  </mergeCells>
  <conditionalFormatting sqref="E4 E6:G6 K4">
    <cfRule type="containsBlanks" dxfId="3" priority="2">
      <formula>LEN(TRIM(E4))=0</formula>
    </cfRule>
  </conditionalFormatting>
  <dataValidations count="1">
    <dataValidation type="list" allowBlank="1" showInputMessage="1" showErrorMessage="1" sqref="O10:P10" xr:uid="{3E0E1C72-8E62-4F33-B41C-0C82253999C2}">
      <formula1>"$, £, €, ¥, ₽"</formula1>
    </dataValidation>
  </dataValidations>
  <pageMargins left="0.25" right="0.25" top="0.75" bottom="0.75" header="0.3" footer="0.3"/>
  <pageSetup paperSize="9" orientation="portrait" r:id="rId1"/>
  <ignoredErrors>
    <ignoredError sqref="B11:C1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76334-CBB9-4810-9B97-A1AE51714D82}">
  <dimension ref="A1:V95"/>
  <sheetViews>
    <sheetView zoomScaleNormal="100" workbookViewId="0">
      <selection activeCell="I16" sqref="I16:J16"/>
    </sheetView>
  </sheetViews>
  <sheetFormatPr defaultColWidth="0" defaultRowHeight="14.25" customHeight="1" zeroHeight="1" x14ac:dyDescent="0.25"/>
  <cols>
    <col min="1" max="1" width="1.5546875" style="30" customWidth="1"/>
    <col min="2" max="2" width="24.109375" style="30" customWidth="1"/>
    <col min="3" max="3" width="8.88671875" style="30" customWidth="1"/>
    <col min="4" max="4" width="6.33203125" style="30" customWidth="1"/>
    <col min="5" max="6" width="8.88671875" style="30" customWidth="1"/>
    <col min="7" max="7" width="8.5546875" style="30" customWidth="1"/>
    <col min="8" max="8" width="10.88671875" style="30" customWidth="1"/>
    <col min="9" max="9" width="5.33203125" style="35" customWidth="1"/>
    <col min="10" max="10" width="12.6640625" style="36" customWidth="1"/>
    <col min="11" max="11" width="5.33203125" style="35" customWidth="1"/>
    <col min="12" max="12" width="11.33203125" style="30" bestFit="1" customWidth="1"/>
    <col min="13" max="19" width="8.88671875" style="30" customWidth="1"/>
    <col min="20" max="20" width="8.88671875" style="29" customWidth="1"/>
    <col min="21" max="22" width="0" style="30" hidden="1" customWidth="1"/>
    <col min="23" max="16384" width="8.88671875" style="30" hidden="1"/>
  </cols>
  <sheetData>
    <row r="1" spans="2:19" s="29" customFormat="1" ht="3.6" customHeight="1" x14ac:dyDescent="0.25">
      <c r="B1" s="6"/>
      <c r="C1" s="7"/>
      <c r="D1" s="8"/>
      <c r="E1" s="8"/>
      <c r="F1" s="8"/>
      <c r="G1" s="8"/>
      <c r="H1" s="7"/>
      <c r="I1" s="11"/>
      <c r="J1" s="12"/>
      <c r="K1" s="11"/>
      <c r="L1" s="9"/>
      <c r="M1" s="8"/>
      <c r="N1" s="8"/>
      <c r="O1" s="8"/>
      <c r="P1" s="8"/>
      <c r="Q1" s="8"/>
      <c r="R1" s="8"/>
      <c r="S1" s="8"/>
    </row>
    <row r="2" spans="2:19" s="29" customFormat="1" ht="21" x14ac:dyDescent="0.4">
      <c r="B2" s="162" t="s">
        <v>36</v>
      </c>
      <c r="C2" s="139"/>
      <c r="D2" s="139"/>
      <c r="E2" s="163" t="s">
        <v>37</v>
      </c>
      <c r="F2" s="119"/>
      <c r="G2" s="119"/>
      <c r="H2" s="119"/>
      <c r="I2" s="119"/>
      <c r="J2" s="119"/>
      <c r="K2" s="119"/>
      <c r="L2" s="119"/>
      <c r="M2" s="8"/>
      <c r="O2" s="8"/>
      <c r="P2" s="8"/>
      <c r="Q2" s="8"/>
      <c r="R2" s="8"/>
      <c r="S2" s="8"/>
    </row>
    <row r="3" spans="2:19" s="29" customFormat="1" ht="10.199999999999999" customHeight="1" x14ac:dyDescent="0.4">
      <c r="B3" s="37"/>
      <c r="C3" s="37"/>
      <c r="D3" s="37"/>
      <c r="E3" s="37"/>
      <c r="F3" s="37"/>
      <c r="G3" s="37"/>
      <c r="H3" s="37"/>
      <c r="I3" s="37"/>
      <c r="J3" s="37"/>
      <c r="K3" s="37"/>
      <c r="L3" s="37"/>
      <c r="M3" s="8"/>
      <c r="O3" s="8"/>
      <c r="P3" s="8"/>
      <c r="Q3" s="8"/>
      <c r="R3" s="8"/>
      <c r="S3" s="8"/>
    </row>
    <row r="4" spans="2:19" s="29" customFormat="1" ht="13.95" customHeight="1" x14ac:dyDescent="0.4">
      <c r="B4" s="83" t="s">
        <v>2</v>
      </c>
      <c r="D4" s="30"/>
      <c r="E4" s="42"/>
      <c r="F4" s="37"/>
      <c r="G4" s="37"/>
      <c r="H4" s="37"/>
      <c r="I4" s="37"/>
      <c r="J4" s="41" t="s">
        <v>29</v>
      </c>
      <c r="K4" s="127"/>
      <c r="L4" s="128"/>
      <c r="M4" s="8"/>
      <c r="O4" s="8"/>
      <c r="P4" s="8"/>
      <c r="Q4" s="8"/>
      <c r="R4" s="8"/>
      <c r="S4" s="8"/>
    </row>
    <row r="5" spans="2:19" s="29" customFormat="1" ht="13.95" customHeight="1" x14ac:dyDescent="0.4">
      <c r="B5" s="38"/>
      <c r="E5" s="40"/>
      <c r="F5" s="37"/>
      <c r="G5" s="37"/>
      <c r="H5" s="37"/>
      <c r="I5" s="37"/>
      <c r="J5" s="39"/>
      <c r="K5" s="127"/>
      <c r="L5" s="128"/>
      <c r="M5" s="8"/>
      <c r="O5" s="8"/>
      <c r="P5" s="8"/>
      <c r="Q5" s="8"/>
      <c r="R5" s="8"/>
      <c r="S5" s="8"/>
    </row>
    <row r="6" spans="2:19" s="29" customFormat="1" ht="13.95" customHeight="1" x14ac:dyDescent="0.4">
      <c r="B6" s="83" t="s">
        <v>4</v>
      </c>
      <c r="D6" s="30"/>
      <c r="E6" s="129"/>
      <c r="F6" s="130"/>
      <c r="G6" s="128"/>
      <c r="H6" s="37"/>
      <c r="I6" s="37"/>
      <c r="J6" s="39"/>
      <c r="K6" s="127"/>
      <c r="L6" s="128"/>
      <c r="M6" s="8"/>
      <c r="O6" s="8"/>
      <c r="P6" s="8"/>
      <c r="Q6" s="8"/>
      <c r="R6" s="8"/>
      <c r="S6" s="8"/>
    </row>
    <row r="7" spans="2:19" s="29" customFormat="1" ht="3" customHeight="1" x14ac:dyDescent="0.25">
      <c r="B7" s="6"/>
      <c r="C7" s="7"/>
      <c r="D7" s="8"/>
      <c r="E7" s="8"/>
      <c r="F7" s="8"/>
      <c r="G7" s="8"/>
      <c r="H7" s="7"/>
      <c r="I7" s="11"/>
      <c r="J7" s="12"/>
      <c r="K7" s="11"/>
      <c r="L7" s="9"/>
      <c r="M7" s="8"/>
      <c r="O7" s="8"/>
      <c r="P7" s="8"/>
      <c r="Q7" s="8"/>
      <c r="R7" s="8"/>
      <c r="S7" s="8"/>
    </row>
    <row r="8" spans="2:19" s="29" customFormat="1" ht="13.95" customHeight="1" x14ac:dyDescent="0.25">
      <c r="B8" s="167" t="s">
        <v>38</v>
      </c>
      <c r="C8" s="168"/>
      <c r="D8" s="168"/>
      <c r="E8" s="126" t="s">
        <v>6</v>
      </c>
      <c r="F8" s="126"/>
      <c r="G8" s="126"/>
      <c r="H8" s="126"/>
      <c r="I8" s="126" t="s">
        <v>39</v>
      </c>
      <c r="J8" s="126"/>
      <c r="K8" s="126"/>
      <c r="L8" s="126"/>
      <c r="M8" s="8"/>
      <c r="O8" s="31"/>
      <c r="P8" s="31"/>
      <c r="Q8" s="31"/>
      <c r="R8" s="31"/>
      <c r="S8" s="31"/>
    </row>
    <row r="9" spans="2:19" s="29" customFormat="1" ht="4.95" customHeight="1" x14ac:dyDescent="0.25">
      <c r="B9" s="79"/>
      <c r="C9" s="80"/>
      <c r="D9" s="79"/>
      <c r="E9" s="66"/>
      <c r="F9" s="66"/>
      <c r="G9" s="66"/>
      <c r="H9" s="69"/>
      <c r="I9" s="16"/>
      <c r="J9" s="17"/>
      <c r="K9" s="16"/>
      <c r="L9" s="14"/>
      <c r="M9" s="8"/>
      <c r="O9" s="8"/>
      <c r="P9" s="8"/>
      <c r="Q9" s="8"/>
      <c r="R9" s="8"/>
      <c r="S9" s="8"/>
    </row>
    <row r="10" spans="2:19" s="29" customFormat="1" ht="13.95" customHeight="1" x14ac:dyDescent="0.25">
      <c r="B10" s="165" t="s">
        <v>40</v>
      </c>
      <c r="C10" s="165"/>
      <c r="D10" s="165"/>
      <c r="E10" s="70" t="str">
        <f>IF(B21="[Insérez type de coût]","",B21)</f>
        <v>Planification</v>
      </c>
      <c r="F10" s="71"/>
      <c r="G10" s="67" t="str">
        <f>IF($O$12="",$O$10,$O$12)</f>
        <v>$</v>
      </c>
      <c r="H10" s="68">
        <f>SUMIF($B$20:$B$99,$E10,$L$20:$L$99)</f>
        <v>250</v>
      </c>
      <c r="I10" s="161" t="str">
        <f>IF(B58="[Insérer type de revenu]","",B58)</f>
        <v>Billets</v>
      </c>
      <c r="J10" s="161"/>
      <c r="K10" s="20" t="str">
        <f>IF($O$12="",$O$10,$O$12)</f>
        <v>$</v>
      </c>
      <c r="L10" s="21">
        <f>SUMIF($B$20:$B$99,$I10,$L$20:$L$99)</f>
        <v>4000</v>
      </c>
      <c r="M10" s="8"/>
      <c r="O10" s="136" t="s">
        <v>8</v>
      </c>
      <c r="P10" s="137"/>
      <c r="Q10" s="101" t="s">
        <v>9</v>
      </c>
      <c r="R10" s="8"/>
      <c r="S10" s="8"/>
    </row>
    <row r="11" spans="2:19" s="29" customFormat="1" ht="13.95" customHeight="1" x14ac:dyDescent="0.25">
      <c r="B11" s="76" t="str">
        <f>IF($O$12="",$O$10,$O$12)</f>
        <v>$</v>
      </c>
      <c r="C11" s="166">
        <f>L55</f>
        <v>5250</v>
      </c>
      <c r="D11" s="166"/>
      <c r="E11" s="70" t="str">
        <f>IF(B27="[Insérez type de coût]]","",B27)</f>
        <v>Livraison</v>
      </c>
      <c r="F11" s="71"/>
      <c r="G11" s="67" t="str">
        <f t="shared" ref="G11:G15" si="0">IF($O$12="",$O$10,$O$12)</f>
        <v>$</v>
      </c>
      <c r="H11" s="68">
        <f>SUMIF($B$20:$B$99,$E11,$L$20:$L$99)</f>
        <v>4500</v>
      </c>
      <c r="I11" s="161" t="str">
        <f>IF(B63="[Insérer type de revenu]","",B63)</f>
        <v>[Insérer le type de revenu]</v>
      </c>
      <c r="J11" s="161"/>
      <c r="K11" s="20" t="str">
        <f t="shared" ref="K11:K15" si="1">IF($O$12="",$O$10,$O$12)</f>
        <v>$</v>
      </c>
      <c r="L11" s="21">
        <f>SUMIF($B$20:$B$99,$I11,$L$20:$L$99)</f>
        <v>0</v>
      </c>
      <c r="M11" s="8"/>
      <c r="N11" s="30"/>
      <c r="O11" s="144" t="s">
        <v>10</v>
      </c>
      <c r="P11" s="144"/>
      <c r="Q11" s="10"/>
      <c r="R11" s="8"/>
      <c r="S11" s="8"/>
    </row>
    <row r="12" spans="2:19" s="29" customFormat="1" ht="13.95" customHeight="1" x14ac:dyDescent="0.25">
      <c r="B12" s="81"/>
      <c r="C12" s="82"/>
      <c r="D12" s="81"/>
      <c r="E12" s="70" t="str">
        <f>IF(B33="[Insérez type de coût]","",B33)</f>
        <v>Transport</v>
      </c>
      <c r="F12" s="71"/>
      <c r="G12" s="67" t="str">
        <f t="shared" si="0"/>
        <v>$</v>
      </c>
      <c r="H12" s="68">
        <f>SUMIF($B$20:$B$99,$E12,$L$20:$L$99)</f>
        <v>500</v>
      </c>
      <c r="I12" s="161" t="str">
        <f>IF(B69="[Insérer type de revenu]","",B69)</f>
        <v>[Insérer le type de revenu]</v>
      </c>
      <c r="J12" s="161"/>
      <c r="K12" s="20" t="str">
        <f t="shared" si="1"/>
        <v>$</v>
      </c>
      <c r="L12" s="21">
        <f>SUMIF($B$20:$B$99,$I12,$L$20:$L$99)</f>
        <v>0</v>
      </c>
      <c r="M12" s="8"/>
      <c r="N12" s="8"/>
      <c r="O12" s="136"/>
      <c r="P12" s="137"/>
      <c r="Q12" s="101" t="s">
        <v>11</v>
      </c>
      <c r="R12" s="8"/>
      <c r="S12" s="8"/>
    </row>
    <row r="13" spans="2:19" s="29" customFormat="1" ht="24" customHeight="1" x14ac:dyDescent="0.25">
      <c r="B13" s="164" t="s">
        <v>41</v>
      </c>
      <c r="C13" s="165"/>
      <c r="D13" s="165"/>
      <c r="E13" s="70" t="str">
        <f>IF(B39="[Insérez type de coût]","",B39)</f>
        <v>Logistique</v>
      </c>
      <c r="F13" s="71"/>
      <c r="G13" s="67" t="str">
        <f t="shared" si="0"/>
        <v>$</v>
      </c>
      <c r="H13" s="68">
        <f>SUMIF($B$20:$B$99,$E13,$L$20:$L$99)</f>
        <v>0</v>
      </c>
      <c r="I13" s="161" t="str">
        <f>IF(B75="[Insérer type de revenu]","",B75)</f>
        <v>Collecte de fonds</v>
      </c>
      <c r="J13" s="161"/>
      <c r="K13" s="20" t="str">
        <f t="shared" si="1"/>
        <v>$</v>
      </c>
      <c r="L13" s="21">
        <f>SUMIF($B$20:$B$99,$I13,$L$20:$L$99)</f>
        <v>500</v>
      </c>
      <c r="M13" s="8"/>
      <c r="N13" s="8"/>
      <c r="O13" s="8"/>
      <c r="P13" s="8"/>
      <c r="Q13" s="8"/>
      <c r="R13" s="8"/>
      <c r="S13" s="8"/>
    </row>
    <row r="14" spans="2:19" s="29" customFormat="1" ht="13.95" customHeight="1" x14ac:dyDescent="0.25">
      <c r="B14" s="76" t="str">
        <f>IF($O$12="",$O$10,$O$12)</f>
        <v>$</v>
      </c>
      <c r="C14" s="166">
        <f>L91</f>
        <v>4500</v>
      </c>
      <c r="D14" s="166"/>
      <c r="E14" s="70" t="str">
        <f>IF(B45="[Insérez type de coût]","",B45)</f>
        <v>Autres</v>
      </c>
      <c r="F14" s="71"/>
      <c r="G14" s="67" t="str">
        <f t="shared" si="0"/>
        <v>$</v>
      </c>
      <c r="H14" s="68">
        <f>SUMIF($B$20:$B$99,$E14,$L$20:$L$99)</f>
        <v>0</v>
      </c>
      <c r="I14" s="161" t="str">
        <f>IF(B81="[Insérer type de revenu]","",B81)</f>
        <v>Sponsoring</v>
      </c>
      <c r="J14" s="161"/>
      <c r="K14" s="20" t="str">
        <f t="shared" si="1"/>
        <v>$</v>
      </c>
      <c r="L14" s="21">
        <f>SUMIF($B$20:$B$99,$I14,$L$20:$L$99)</f>
        <v>0</v>
      </c>
      <c r="M14" s="8"/>
      <c r="N14" s="8"/>
      <c r="O14" s="8"/>
      <c r="P14" s="8"/>
      <c r="Q14" s="8"/>
      <c r="R14" s="8"/>
      <c r="S14" s="8"/>
    </row>
    <row r="15" spans="2:19" s="29" customFormat="1" ht="13.95" customHeight="1" x14ac:dyDescent="0.25">
      <c r="B15" s="81"/>
      <c r="C15" s="82"/>
      <c r="D15" s="81"/>
      <c r="E15" s="70" t="str">
        <f>IF(B50="[Insérez le type de coût]","",B50)</f>
        <v/>
      </c>
      <c r="F15" s="71"/>
      <c r="G15" s="67" t="str">
        <f t="shared" si="0"/>
        <v>$</v>
      </c>
      <c r="H15" s="68">
        <f>SUMIF($B$20:$B$57,$E99,$L$20:$L$99)</f>
        <v>0</v>
      </c>
      <c r="I15" s="161" t="str">
        <f>IF(B86="[Insérer le type de revenu]","",B86)</f>
        <v/>
      </c>
      <c r="J15" s="161"/>
      <c r="K15" s="20" t="str">
        <f t="shared" si="1"/>
        <v>$</v>
      </c>
      <c r="L15" s="21">
        <f>SUMIF($B$20:$B$57,$I99,$L$20:$L$99)</f>
        <v>0</v>
      </c>
      <c r="M15" s="8"/>
    </row>
    <row r="16" spans="2:19" s="29" customFormat="1" ht="13.95" customHeight="1" x14ac:dyDescent="0.25">
      <c r="B16" s="164" t="s">
        <v>42</v>
      </c>
      <c r="C16" s="165"/>
      <c r="D16" s="165"/>
      <c r="E16" s="71"/>
      <c r="F16" s="72"/>
      <c r="G16" s="73"/>
      <c r="H16" s="67"/>
      <c r="I16" s="133"/>
      <c r="J16" s="133"/>
      <c r="K16" s="16"/>
      <c r="L16" s="14"/>
      <c r="M16" s="8"/>
    </row>
    <row r="17" spans="2:19" s="29" customFormat="1" ht="13.95" customHeight="1" x14ac:dyDescent="0.25">
      <c r="B17" s="76" t="str">
        <f>IF($O$12="",$O$10,$O$12)</f>
        <v>$</v>
      </c>
      <c r="C17" s="166">
        <f>C14-C11</f>
        <v>-750</v>
      </c>
      <c r="D17" s="166"/>
      <c r="E17" s="71"/>
      <c r="F17" s="72"/>
      <c r="G17" s="73"/>
      <c r="H17" s="67"/>
      <c r="I17" s="104"/>
      <c r="J17" s="104"/>
      <c r="K17" s="16"/>
      <c r="L17" s="14"/>
      <c r="M17" s="8"/>
    </row>
    <row r="18" spans="2:19" s="29" customFormat="1" ht="3.6" customHeight="1" x14ac:dyDescent="0.25">
      <c r="B18" s="74"/>
      <c r="C18" s="75"/>
      <c r="D18" s="74"/>
      <c r="E18" s="71"/>
      <c r="F18" s="72"/>
      <c r="G18" s="73"/>
      <c r="H18" s="67"/>
      <c r="I18" s="133"/>
      <c r="J18" s="133"/>
      <c r="K18" s="16"/>
      <c r="L18" s="14"/>
      <c r="M18" s="8"/>
    </row>
    <row r="19" spans="2:19" s="29" customFormat="1" ht="13.95" customHeight="1" x14ac:dyDescent="0.25">
      <c r="B19" s="8"/>
      <c r="C19" s="7"/>
      <c r="D19" s="8"/>
      <c r="E19" s="8"/>
      <c r="F19" s="8"/>
      <c r="G19" s="8"/>
      <c r="H19" s="7"/>
      <c r="I19" s="11"/>
      <c r="J19" s="12"/>
      <c r="K19" s="11"/>
      <c r="L19" s="8"/>
      <c r="M19" s="8"/>
      <c r="N19" s="8"/>
      <c r="O19" s="8"/>
      <c r="P19" s="8"/>
      <c r="Q19" s="8"/>
      <c r="R19" s="8"/>
      <c r="S19" s="8"/>
    </row>
    <row r="20" spans="2:19" s="29" customFormat="1" ht="13.95" customHeight="1" x14ac:dyDescent="0.25">
      <c r="B20" s="103" t="s">
        <v>14</v>
      </c>
      <c r="C20" s="122" t="s">
        <v>15</v>
      </c>
      <c r="D20" s="122"/>
      <c r="E20" s="122"/>
      <c r="F20" s="122"/>
      <c r="G20" s="87"/>
      <c r="H20" s="88" t="s">
        <v>43</v>
      </c>
      <c r="I20" s="123" t="s">
        <v>17</v>
      </c>
      <c r="J20" s="122"/>
      <c r="K20" s="122" t="s">
        <v>18</v>
      </c>
      <c r="L20" s="131"/>
      <c r="M20" s="8"/>
      <c r="N20" s="8"/>
      <c r="O20" s="8"/>
      <c r="P20" s="8"/>
      <c r="Q20" s="8"/>
      <c r="R20" s="8"/>
      <c r="S20" s="8"/>
    </row>
    <row r="21" spans="2:19" s="29" customFormat="1" ht="13.95" customHeight="1" x14ac:dyDescent="0.25">
      <c r="B21" s="112" t="s">
        <v>44</v>
      </c>
      <c r="C21" s="113"/>
      <c r="D21" s="113"/>
      <c r="E21" s="113"/>
      <c r="F21" s="113"/>
      <c r="G21" s="113"/>
      <c r="H21" s="113"/>
      <c r="I21" s="113"/>
      <c r="J21" s="113"/>
      <c r="K21" s="113"/>
      <c r="L21" s="114"/>
      <c r="M21" s="8"/>
      <c r="N21" s="8"/>
      <c r="O21" s="8"/>
      <c r="P21" s="8"/>
      <c r="Q21" s="8"/>
      <c r="R21" s="8"/>
      <c r="S21" s="8"/>
    </row>
    <row r="22" spans="2:19" s="29" customFormat="1" ht="13.95" customHeight="1" x14ac:dyDescent="0.25">
      <c r="B22" s="44" t="str">
        <f>IF($B$21="","",IF(C22="","",$B$21))</f>
        <v>Planification</v>
      </c>
      <c r="C22" s="160" t="s">
        <v>45</v>
      </c>
      <c r="D22" s="110"/>
      <c r="E22" s="110"/>
      <c r="F22" s="110"/>
      <c r="G22" s="111"/>
      <c r="H22" s="45">
        <v>1</v>
      </c>
      <c r="I22" s="46" t="str">
        <f>IF($O$12="",$O$10,$O$12)</f>
        <v>$</v>
      </c>
      <c r="J22" s="47">
        <v>250</v>
      </c>
      <c r="K22" s="48" t="str">
        <f>IF($O$12="",$O$10,$O$12)</f>
        <v>$</v>
      </c>
      <c r="L22" s="49">
        <f>H22*J22</f>
        <v>250</v>
      </c>
      <c r="M22" s="8"/>
      <c r="N22" s="8"/>
      <c r="O22" s="8"/>
      <c r="P22" s="8"/>
      <c r="Q22" s="8"/>
      <c r="R22" s="8"/>
      <c r="S22" s="8"/>
    </row>
    <row r="23" spans="2:19" s="29" customFormat="1" ht="13.95" customHeight="1" x14ac:dyDescent="0.25">
      <c r="B23" s="44" t="str">
        <f t="shared" ref="B23:B26" si="2">IF($B$21="","",IF(C23="","",$B$21))</f>
        <v/>
      </c>
      <c r="C23" s="106"/>
      <c r="D23" s="107"/>
      <c r="E23" s="107"/>
      <c r="F23" s="107"/>
      <c r="G23" s="108"/>
      <c r="H23" s="50"/>
      <c r="I23" s="46" t="str">
        <f>IF($O$12="",$O$10,$O$12)</f>
        <v>$</v>
      </c>
      <c r="J23" s="51"/>
      <c r="K23" s="48" t="str">
        <f>IF($O$12="",$O$10,$O$12)</f>
        <v>$</v>
      </c>
      <c r="L23" s="49">
        <f t="shared" ref="L23:L26" si="3">H23*J23</f>
        <v>0</v>
      </c>
      <c r="M23" s="8"/>
      <c r="N23" s="8"/>
      <c r="O23" s="8"/>
      <c r="P23" s="8"/>
      <c r="Q23" s="8"/>
      <c r="R23" s="8"/>
      <c r="S23" s="8"/>
    </row>
    <row r="24" spans="2:19" s="29" customFormat="1" ht="13.95" customHeight="1" x14ac:dyDescent="0.25">
      <c r="B24" s="44" t="str">
        <f t="shared" si="2"/>
        <v/>
      </c>
      <c r="C24" s="106"/>
      <c r="D24" s="107"/>
      <c r="E24" s="107"/>
      <c r="F24" s="107"/>
      <c r="G24" s="108"/>
      <c r="H24" s="50"/>
      <c r="I24" s="46" t="str">
        <f>IF($O$12="",$O$10,$O$12)</f>
        <v>$</v>
      </c>
      <c r="J24" s="51"/>
      <c r="K24" s="48" t="str">
        <f>IF($O$12="",$O$10,$O$12)</f>
        <v>$</v>
      </c>
      <c r="L24" s="49">
        <f t="shared" si="3"/>
        <v>0</v>
      </c>
      <c r="M24" s="8"/>
      <c r="N24" s="8"/>
      <c r="O24" s="8"/>
      <c r="P24" s="8"/>
      <c r="Q24" s="8"/>
      <c r="R24" s="8"/>
      <c r="S24" s="8"/>
    </row>
    <row r="25" spans="2:19" s="29" customFormat="1" ht="13.95" customHeight="1" x14ac:dyDescent="0.25">
      <c r="B25" s="44" t="str">
        <f t="shared" si="2"/>
        <v/>
      </c>
      <c r="C25" s="106"/>
      <c r="D25" s="107"/>
      <c r="E25" s="107"/>
      <c r="F25" s="107"/>
      <c r="G25" s="108"/>
      <c r="H25" s="50"/>
      <c r="I25" s="46" t="str">
        <f>IF($O$12="",$O$10,$O$12)</f>
        <v>$</v>
      </c>
      <c r="J25" s="51"/>
      <c r="K25" s="48" t="str">
        <f>IF($O$12="",$O$10,$O$12)</f>
        <v>$</v>
      </c>
      <c r="L25" s="49">
        <f t="shared" si="3"/>
        <v>0</v>
      </c>
      <c r="M25" s="8"/>
      <c r="N25" s="8"/>
      <c r="O25" s="8"/>
      <c r="P25" s="8"/>
      <c r="Q25" s="8"/>
      <c r="R25" s="8"/>
      <c r="S25" s="8"/>
    </row>
    <row r="26" spans="2:19" s="29" customFormat="1" ht="13.95" customHeight="1" x14ac:dyDescent="0.25">
      <c r="B26" s="44" t="str">
        <f t="shared" si="2"/>
        <v/>
      </c>
      <c r="C26" s="106"/>
      <c r="D26" s="107"/>
      <c r="E26" s="107"/>
      <c r="F26" s="107"/>
      <c r="G26" s="108"/>
      <c r="H26" s="50"/>
      <c r="I26" s="46" t="str">
        <f>IF($O$12="",$O$10,$O$12)</f>
        <v>$</v>
      </c>
      <c r="J26" s="51"/>
      <c r="K26" s="48" t="str">
        <f>IF($O$12="",$O$10,$O$12)</f>
        <v>$</v>
      </c>
      <c r="L26" s="49">
        <f t="shared" si="3"/>
        <v>0</v>
      </c>
      <c r="M26" s="8"/>
      <c r="N26" s="8"/>
      <c r="O26" s="8"/>
      <c r="P26" s="8"/>
      <c r="Q26" s="8"/>
      <c r="R26" s="8"/>
      <c r="S26" s="8"/>
    </row>
    <row r="27" spans="2:19" s="29" customFormat="1" ht="13.95" customHeight="1" x14ac:dyDescent="0.25">
      <c r="B27" s="112" t="s">
        <v>46</v>
      </c>
      <c r="C27" s="113"/>
      <c r="D27" s="113"/>
      <c r="E27" s="113"/>
      <c r="F27" s="113"/>
      <c r="G27" s="113"/>
      <c r="H27" s="113"/>
      <c r="I27" s="113"/>
      <c r="J27" s="113"/>
      <c r="K27" s="113"/>
      <c r="L27" s="114"/>
      <c r="M27" s="8"/>
      <c r="N27" s="8"/>
      <c r="O27" s="8"/>
      <c r="P27" s="8"/>
      <c r="Q27" s="8"/>
      <c r="R27" s="8"/>
      <c r="S27" s="8"/>
    </row>
    <row r="28" spans="2:19" s="29" customFormat="1" ht="13.95" customHeight="1" x14ac:dyDescent="0.25">
      <c r="B28" s="44" t="str">
        <f>IF($B$27="","",IF(C28="","",$B$27))</f>
        <v>Livraison</v>
      </c>
      <c r="C28" s="109" t="s">
        <v>47</v>
      </c>
      <c r="D28" s="110"/>
      <c r="E28" s="110"/>
      <c r="F28" s="110"/>
      <c r="G28" s="111"/>
      <c r="H28" s="45">
        <v>300</v>
      </c>
      <c r="I28" s="46" t="str">
        <f>IF($O$12="",$O$10,$O$12)</f>
        <v>$</v>
      </c>
      <c r="J28" s="47">
        <v>15</v>
      </c>
      <c r="K28" s="48" t="str">
        <f>IF($O$12="",$O$10,$O$12)</f>
        <v>$</v>
      </c>
      <c r="L28" s="49">
        <f>H28*J28</f>
        <v>4500</v>
      </c>
      <c r="M28" s="8"/>
      <c r="N28" s="8"/>
      <c r="O28" s="8"/>
      <c r="P28" s="8"/>
      <c r="Q28" s="8"/>
      <c r="R28" s="8"/>
      <c r="S28" s="8"/>
    </row>
    <row r="29" spans="2:19" s="29" customFormat="1" ht="13.95" customHeight="1" x14ac:dyDescent="0.25">
      <c r="B29" s="44" t="str">
        <f t="shared" ref="B29:B32" si="4">IF($B$27="","",IF(C29="","",$B$27))</f>
        <v/>
      </c>
      <c r="C29" s="106"/>
      <c r="D29" s="107"/>
      <c r="E29" s="107"/>
      <c r="F29" s="107"/>
      <c r="G29" s="108"/>
      <c r="H29" s="50"/>
      <c r="I29" s="46" t="str">
        <f>IF($O$12="",$O$10,$O$12)</f>
        <v>$</v>
      </c>
      <c r="J29" s="51"/>
      <c r="K29" s="48" t="str">
        <f>IF($O$12="",$O$10,$O$12)</f>
        <v>$</v>
      </c>
      <c r="L29" s="49">
        <f t="shared" ref="L29:L32" si="5">H29*J29</f>
        <v>0</v>
      </c>
      <c r="M29" s="8"/>
      <c r="N29" s="8"/>
      <c r="O29" s="8"/>
      <c r="P29" s="8"/>
      <c r="Q29" s="8"/>
      <c r="R29" s="8"/>
      <c r="S29" s="8"/>
    </row>
    <row r="30" spans="2:19" s="29" customFormat="1" ht="13.95" customHeight="1" x14ac:dyDescent="0.25">
      <c r="B30" s="44" t="str">
        <f t="shared" si="4"/>
        <v/>
      </c>
      <c r="C30" s="106"/>
      <c r="D30" s="107"/>
      <c r="E30" s="107"/>
      <c r="F30" s="107"/>
      <c r="G30" s="108"/>
      <c r="H30" s="50"/>
      <c r="I30" s="46" t="str">
        <f>IF($O$12="",$O$10,$O$12)</f>
        <v>$</v>
      </c>
      <c r="J30" s="51"/>
      <c r="K30" s="48" t="str">
        <f>IF($O$12="",$O$10,$O$12)</f>
        <v>$</v>
      </c>
      <c r="L30" s="49">
        <f t="shared" si="5"/>
        <v>0</v>
      </c>
      <c r="M30" s="8"/>
      <c r="N30" s="8"/>
      <c r="O30" s="8"/>
      <c r="P30" s="8"/>
      <c r="Q30" s="8"/>
      <c r="R30" s="8"/>
      <c r="S30" s="8"/>
    </row>
    <row r="31" spans="2:19" s="29" customFormat="1" ht="13.95" customHeight="1" x14ac:dyDescent="0.25">
      <c r="B31" s="44" t="str">
        <f t="shared" si="4"/>
        <v/>
      </c>
      <c r="C31" s="106"/>
      <c r="D31" s="107"/>
      <c r="E31" s="107"/>
      <c r="F31" s="107"/>
      <c r="G31" s="108"/>
      <c r="H31" s="50"/>
      <c r="I31" s="46" t="str">
        <f>IF($O$12="",$O$10,$O$12)</f>
        <v>$</v>
      </c>
      <c r="J31" s="51"/>
      <c r="K31" s="48" t="str">
        <f>IF($O$12="",$O$10,$O$12)</f>
        <v>$</v>
      </c>
      <c r="L31" s="49">
        <f t="shared" si="5"/>
        <v>0</v>
      </c>
      <c r="M31" s="8"/>
      <c r="N31" s="8"/>
      <c r="O31" s="8"/>
      <c r="P31" s="8"/>
      <c r="Q31" s="8"/>
      <c r="R31" s="8"/>
      <c r="S31" s="8"/>
    </row>
    <row r="32" spans="2:19" s="29" customFormat="1" ht="13.95" customHeight="1" x14ac:dyDescent="0.25">
      <c r="B32" s="44" t="str">
        <f t="shared" si="4"/>
        <v/>
      </c>
      <c r="C32" s="106"/>
      <c r="D32" s="107"/>
      <c r="E32" s="107"/>
      <c r="F32" s="107"/>
      <c r="G32" s="108"/>
      <c r="H32" s="50"/>
      <c r="I32" s="46" t="str">
        <f>IF($O$12="",$O$10,$O$12)</f>
        <v>$</v>
      </c>
      <c r="J32" s="51"/>
      <c r="K32" s="48" t="str">
        <f>IF($O$12="",$O$10,$O$12)</f>
        <v>$</v>
      </c>
      <c r="L32" s="49">
        <f t="shared" si="5"/>
        <v>0</v>
      </c>
      <c r="M32" s="8"/>
      <c r="N32" s="8"/>
      <c r="O32" s="8"/>
      <c r="P32" s="8"/>
      <c r="Q32" s="8"/>
      <c r="R32" s="8"/>
      <c r="S32" s="8"/>
    </row>
    <row r="33" spans="2:19" s="29" customFormat="1" ht="13.95" customHeight="1" x14ac:dyDescent="0.25">
      <c r="B33" s="112" t="s">
        <v>21</v>
      </c>
      <c r="C33" s="113"/>
      <c r="D33" s="113"/>
      <c r="E33" s="113"/>
      <c r="F33" s="113"/>
      <c r="G33" s="113"/>
      <c r="H33" s="113"/>
      <c r="I33" s="113"/>
      <c r="J33" s="113"/>
      <c r="K33" s="113"/>
      <c r="L33" s="114"/>
      <c r="M33" s="8"/>
      <c r="N33" s="8"/>
      <c r="O33" s="8"/>
      <c r="P33" s="8"/>
      <c r="Q33" s="8"/>
      <c r="R33" s="8"/>
      <c r="S33" s="8"/>
    </row>
    <row r="34" spans="2:19" s="29" customFormat="1" ht="13.95" customHeight="1" x14ac:dyDescent="0.25">
      <c r="B34" s="44" t="str">
        <f>IF($B$33="","",IF(C34="","",$B$33))</f>
        <v>Transport</v>
      </c>
      <c r="C34" s="109" t="s">
        <v>48</v>
      </c>
      <c r="D34" s="110"/>
      <c r="E34" s="110"/>
      <c r="F34" s="110"/>
      <c r="G34" s="111"/>
      <c r="H34" s="45">
        <v>2</v>
      </c>
      <c r="I34" s="46" t="str">
        <f>IF($O$12="",$O$10,$O$12)</f>
        <v>$</v>
      </c>
      <c r="J34" s="47">
        <v>250</v>
      </c>
      <c r="K34" s="48" t="str">
        <f>IF($O$12="",$O$10,$O$12)</f>
        <v>$</v>
      </c>
      <c r="L34" s="49">
        <f>H34*J34</f>
        <v>500</v>
      </c>
      <c r="M34" s="8"/>
      <c r="N34" s="8"/>
      <c r="O34" s="8"/>
      <c r="P34" s="8"/>
      <c r="Q34" s="8"/>
      <c r="R34" s="8"/>
      <c r="S34" s="8"/>
    </row>
    <row r="35" spans="2:19" s="29" customFormat="1" ht="13.95" customHeight="1" x14ac:dyDescent="0.25">
      <c r="B35" s="44" t="str">
        <f t="shared" ref="B35:B38" si="6">IF($B$33="","",IF(C35="","",$B$33))</f>
        <v/>
      </c>
      <c r="C35" s="106"/>
      <c r="D35" s="107"/>
      <c r="E35" s="107"/>
      <c r="F35" s="107"/>
      <c r="G35" s="108"/>
      <c r="H35" s="50"/>
      <c r="I35" s="46" t="str">
        <f t="shared" ref="I35:I38" si="7">IF($O$12="",$O$10,$O$12)</f>
        <v>$</v>
      </c>
      <c r="J35" s="51"/>
      <c r="K35" s="48" t="str">
        <f>IF($O$12="",$O$10,$O$12)</f>
        <v>$</v>
      </c>
      <c r="L35" s="49">
        <f t="shared" ref="L35:L38" si="8">H35*J35</f>
        <v>0</v>
      </c>
      <c r="M35" s="8"/>
      <c r="N35" s="8"/>
      <c r="O35" s="8"/>
      <c r="P35" s="8"/>
      <c r="Q35" s="8"/>
      <c r="R35" s="8"/>
      <c r="S35" s="8"/>
    </row>
    <row r="36" spans="2:19" s="29" customFormat="1" ht="13.95" customHeight="1" x14ac:dyDescent="0.25">
      <c r="B36" s="44" t="str">
        <f t="shared" si="6"/>
        <v/>
      </c>
      <c r="C36" s="106"/>
      <c r="D36" s="107"/>
      <c r="E36" s="107"/>
      <c r="F36" s="107"/>
      <c r="G36" s="108"/>
      <c r="H36" s="50"/>
      <c r="I36" s="46" t="str">
        <f t="shared" si="7"/>
        <v>$</v>
      </c>
      <c r="J36" s="51"/>
      <c r="K36" s="48" t="str">
        <f>IF($O$12="",$O$10,$O$12)</f>
        <v>$</v>
      </c>
      <c r="L36" s="49">
        <f t="shared" si="8"/>
        <v>0</v>
      </c>
      <c r="M36" s="8"/>
      <c r="N36" s="8"/>
      <c r="O36" s="8"/>
      <c r="P36" s="8"/>
      <c r="Q36" s="8"/>
      <c r="R36" s="8"/>
      <c r="S36" s="8"/>
    </row>
    <row r="37" spans="2:19" s="29" customFormat="1" ht="13.95" customHeight="1" x14ac:dyDescent="0.25">
      <c r="B37" s="44" t="str">
        <f t="shared" si="6"/>
        <v/>
      </c>
      <c r="C37" s="106"/>
      <c r="D37" s="107"/>
      <c r="E37" s="107"/>
      <c r="F37" s="107"/>
      <c r="G37" s="108"/>
      <c r="H37" s="50"/>
      <c r="I37" s="46" t="str">
        <f t="shared" si="7"/>
        <v>$</v>
      </c>
      <c r="J37" s="51"/>
      <c r="K37" s="48" t="str">
        <f>IF($O$12="",$O$10,$O$12)</f>
        <v>$</v>
      </c>
      <c r="L37" s="49">
        <f t="shared" si="8"/>
        <v>0</v>
      </c>
      <c r="M37" s="8"/>
      <c r="N37" s="8"/>
      <c r="O37" s="8"/>
      <c r="P37" s="8"/>
      <c r="Q37" s="8"/>
      <c r="R37" s="8"/>
      <c r="S37" s="8"/>
    </row>
    <row r="38" spans="2:19" s="29" customFormat="1" ht="13.95" customHeight="1" x14ac:dyDescent="0.25">
      <c r="B38" s="44" t="str">
        <f t="shared" si="6"/>
        <v/>
      </c>
      <c r="C38" s="106"/>
      <c r="D38" s="107"/>
      <c r="E38" s="107"/>
      <c r="F38" s="107"/>
      <c r="G38" s="108"/>
      <c r="H38" s="50"/>
      <c r="I38" s="46" t="str">
        <f t="shared" si="7"/>
        <v>$</v>
      </c>
      <c r="J38" s="51"/>
      <c r="K38" s="48" t="str">
        <f>IF($O$12="",$O$10,$O$12)</f>
        <v>$</v>
      </c>
      <c r="L38" s="49">
        <f t="shared" si="8"/>
        <v>0</v>
      </c>
      <c r="M38" s="8"/>
      <c r="N38" s="8"/>
      <c r="O38" s="8"/>
      <c r="P38" s="8"/>
      <c r="Q38" s="8"/>
      <c r="R38" s="8"/>
      <c r="S38" s="8"/>
    </row>
    <row r="39" spans="2:19" s="29" customFormat="1" ht="13.95" customHeight="1" x14ac:dyDescent="0.25">
      <c r="B39" s="140" t="s">
        <v>49</v>
      </c>
      <c r="C39" s="113"/>
      <c r="D39" s="113"/>
      <c r="E39" s="113"/>
      <c r="F39" s="113"/>
      <c r="G39" s="113"/>
      <c r="H39" s="113"/>
      <c r="I39" s="113"/>
      <c r="J39" s="113"/>
      <c r="K39" s="113"/>
      <c r="L39" s="114"/>
      <c r="M39" s="8"/>
      <c r="N39" s="8"/>
      <c r="O39" s="8"/>
      <c r="P39" s="8"/>
      <c r="Q39" s="8"/>
      <c r="R39" s="8"/>
      <c r="S39" s="8"/>
    </row>
    <row r="40" spans="2:19" s="29" customFormat="1" ht="13.95" customHeight="1" x14ac:dyDescent="0.25">
      <c r="B40" s="44" t="str">
        <f>IF($B$39="[Insert type]","",IF($B$39="","",IF(C40="","",$B$39)))</f>
        <v>Logistique</v>
      </c>
      <c r="C40" s="106" t="s">
        <v>26</v>
      </c>
      <c r="D40" s="107"/>
      <c r="E40" s="107"/>
      <c r="F40" s="107"/>
      <c r="G40" s="108"/>
      <c r="H40" s="50"/>
      <c r="I40" s="46" t="str">
        <f>IF($O$12="",$O$10,$O$12)</f>
        <v>$</v>
      </c>
      <c r="J40" s="51"/>
      <c r="K40" s="48" t="str">
        <f>IF($O$12="",$O$10,$O$12)</f>
        <v>$</v>
      </c>
      <c r="L40" s="49">
        <f>H40*J40</f>
        <v>0</v>
      </c>
      <c r="M40" s="8"/>
      <c r="N40" s="8"/>
      <c r="O40" s="8"/>
      <c r="P40" s="8"/>
      <c r="Q40" s="8"/>
      <c r="R40" s="8"/>
      <c r="S40" s="8"/>
    </row>
    <row r="41" spans="2:19" s="29" customFormat="1" ht="13.95" customHeight="1" x14ac:dyDescent="0.25">
      <c r="B41" s="44" t="str">
        <f t="shared" ref="B41:B44" si="9">IF($B$39="[Insert type]","",IF($B$39="","",IF(C41="","",$B$39)))</f>
        <v/>
      </c>
      <c r="C41" s="106"/>
      <c r="D41" s="107"/>
      <c r="E41" s="107"/>
      <c r="F41" s="107"/>
      <c r="G41" s="108"/>
      <c r="H41" s="50"/>
      <c r="I41" s="46" t="str">
        <f t="shared" ref="I41:I54" si="10">IF($O$12="",$O$10,$O$12)</f>
        <v>$</v>
      </c>
      <c r="J41" s="51"/>
      <c r="K41" s="48" t="str">
        <f>IF($O$12="",$O$10,$O$12)</f>
        <v>$</v>
      </c>
      <c r="L41" s="49">
        <f t="shared" ref="L41:L44" si="11">H41*J41</f>
        <v>0</v>
      </c>
      <c r="M41" s="8"/>
      <c r="N41" s="8"/>
      <c r="O41" s="8"/>
      <c r="P41" s="8"/>
      <c r="Q41" s="8"/>
      <c r="R41" s="8"/>
      <c r="S41" s="8"/>
    </row>
    <row r="42" spans="2:19" s="29" customFormat="1" ht="13.95" customHeight="1" x14ac:dyDescent="0.25">
      <c r="B42" s="44" t="str">
        <f t="shared" si="9"/>
        <v/>
      </c>
      <c r="C42" s="106"/>
      <c r="D42" s="107"/>
      <c r="E42" s="107"/>
      <c r="F42" s="107"/>
      <c r="G42" s="108"/>
      <c r="H42" s="50"/>
      <c r="I42" s="46" t="str">
        <f t="shared" si="10"/>
        <v>$</v>
      </c>
      <c r="J42" s="51"/>
      <c r="K42" s="48" t="str">
        <f>IF($O$12="",$O$10,$O$12)</f>
        <v>$</v>
      </c>
      <c r="L42" s="49">
        <f t="shared" si="11"/>
        <v>0</v>
      </c>
      <c r="M42" s="8"/>
      <c r="N42" s="8"/>
      <c r="O42" s="8"/>
      <c r="P42" s="8"/>
      <c r="Q42" s="8"/>
      <c r="R42" s="8"/>
      <c r="S42" s="8"/>
    </row>
    <row r="43" spans="2:19" s="29" customFormat="1" ht="13.95" customHeight="1" x14ac:dyDescent="0.25">
      <c r="B43" s="44" t="str">
        <f t="shared" si="9"/>
        <v/>
      </c>
      <c r="C43" s="106"/>
      <c r="D43" s="107"/>
      <c r="E43" s="107"/>
      <c r="F43" s="107"/>
      <c r="G43" s="108"/>
      <c r="H43" s="50"/>
      <c r="I43" s="46" t="str">
        <f t="shared" si="10"/>
        <v>$</v>
      </c>
      <c r="J43" s="51"/>
      <c r="K43" s="48" t="str">
        <f>IF($O$12="",$O$10,$O$12)</f>
        <v>$</v>
      </c>
      <c r="L43" s="49">
        <f t="shared" si="11"/>
        <v>0</v>
      </c>
      <c r="M43" s="8"/>
      <c r="N43" s="8"/>
      <c r="O43" s="8"/>
      <c r="P43" s="8"/>
      <c r="Q43" s="8"/>
      <c r="R43" s="8"/>
      <c r="S43" s="8"/>
    </row>
    <row r="44" spans="2:19" s="29" customFormat="1" ht="13.95" customHeight="1" x14ac:dyDescent="0.25">
      <c r="B44" s="44" t="str">
        <f t="shared" si="9"/>
        <v/>
      </c>
      <c r="C44" s="106"/>
      <c r="D44" s="107"/>
      <c r="E44" s="107"/>
      <c r="F44" s="107"/>
      <c r="G44" s="108"/>
      <c r="H44" s="50"/>
      <c r="I44" s="46" t="str">
        <f t="shared" si="10"/>
        <v>$</v>
      </c>
      <c r="J44" s="51"/>
      <c r="K44" s="48" t="str">
        <f>IF($O$12="",$O$10,$O$12)</f>
        <v>$</v>
      </c>
      <c r="L44" s="49">
        <f t="shared" si="11"/>
        <v>0</v>
      </c>
      <c r="M44" s="8"/>
      <c r="N44" s="8"/>
      <c r="O44" s="8"/>
      <c r="P44" s="8"/>
      <c r="Q44" s="8"/>
      <c r="R44" s="8"/>
      <c r="S44" s="8"/>
    </row>
    <row r="45" spans="2:19" s="29" customFormat="1" ht="13.95" customHeight="1" x14ac:dyDescent="0.25">
      <c r="B45" s="112" t="s">
        <v>50</v>
      </c>
      <c r="C45" s="113"/>
      <c r="D45" s="113"/>
      <c r="E45" s="113"/>
      <c r="F45" s="113"/>
      <c r="G45" s="113"/>
      <c r="H45" s="113"/>
      <c r="I45" s="113"/>
      <c r="J45" s="113"/>
      <c r="K45" s="113"/>
      <c r="L45" s="114"/>
      <c r="M45" s="8"/>
      <c r="N45" s="8"/>
      <c r="O45" s="8"/>
      <c r="P45" s="8"/>
      <c r="Q45" s="8"/>
      <c r="R45" s="8"/>
      <c r="S45" s="8"/>
    </row>
    <row r="46" spans="2:19" s="29" customFormat="1" ht="13.95" customHeight="1" x14ac:dyDescent="0.25">
      <c r="B46" s="44" t="str">
        <f>IF($B$45="[Insert type]","",IF($B$45="","",IF(C46="","",$B$45)))</f>
        <v/>
      </c>
      <c r="C46" s="106"/>
      <c r="D46" s="107"/>
      <c r="E46" s="107"/>
      <c r="F46" s="107"/>
      <c r="G46" s="108"/>
      <c r="H46" s="50"/>
      <c r="I46" s="46" t="str">
        <f t="shared" si="10"/>
        <v>$</v>
      </c>
      <c r="J46" s="51"/>
      <c r="K46" s="48" t="str">
        <f>IF($O$12="",$O$10,$O$12)</f>
        <v>$</v>
      </c>
      <c r="L46" s="49">
        <f>H46*J46</f>
        <v>0</v>
      </c>
      <c r="M46" s="8"/>
      <c r="N46" s="8"/>
      <c r="O46" s="8"/>
      <c r="P46" s="8"/>
      <c r="Q46" s="8"/>
      <c r="R46" s="8"/>
      <c r="S46" s="8"/>
    </row>
    <row r="47" spans="2:19" s="29" customFormat="1" ht="13.95" customHeight="1" x14ac:dyDescent="0.25">
      <c r="B47" s="44" t="str">
        <f t="shared" ref="B47:B49" si="12">IF($B$45="[Insert type]","",IF($B$45="","",IF(C47="","",$B$45)))</f>
        <v/>
      </c>
      <c r="C47" s="106"/>
      <c r="D47" s="107"/>
      <c r="E47" s="107"/>
      <c r="F47" s="107"/>
      <c r="G47" s="108"/>
      <c r="H47" s="50"/>
      <c r="I47" s="46" t="str">
        <f t="shared" si="10"/>
        <v>$</v>
      </c>
      <c r="J47" s="51"/>
      <c r="K47" s="48" t="str">
        <f>IF($O$12="",$O$10,$O$12)</f>
        <v>$</v>
      </c>
      <c r="L47" s="49">
        <f t="shared" ref="L47:L49" si="13">H47*J47</f>
        <v>0</v>
      </c>
      <c r="M47" s="8"/>
      <c r="N47" s="8"/>
      <c r="O47" s="8"/>
      <c r="P47" s="8"/>
      <c r="Q47" s="8"/>
      <c r="R47" s="8"/>
      <c r="S47" s="8"/>
    </row>
    <row r="48" spans="2:19" s="29" customFormat="1" ht="13.95" customHeight="1" x14ac:dyDescent="0.25">
      <c r="B48" s="44" t="str">
        <f t="shared" si="12"/>
        <v/>
      </c>
      <c r="C48" s="106"/>
      <c r="D48" s="107"/>
      <c r="E48" s="107"/>
      <c r="F48" s="107"/>
      <c r="G48" s="108"/>
      <c r="H48" s="50"/>
      <c r="I48" s="46" t="str">
        <f t="shared" si="10"/>
        <v>$</v>
      </c>
      <c r="J48" s="51"/>
      <c r="K48" s="48" t="str">
        <f>IF($O$12="",$O$10,$O$12)</f>
        <v>$</v>
      </c>
      <c r="L48" s="49">
        <f t="shared" si="13"/>
        <v>0</v>
      </c>
      <c r="M48" s="8"/>
      <c r="N48" s="8"/>
      <c r="O48" s="8"/>
      <c r="P48" s="8"/>
      <c r="Q48" s="8"/>
      <c r="R48" s="8"/>
      <c r="S48" s="8"/>
    </row>
    <row r="49" spans="1:21" ht="13.95" customHeight="1" x14ac:dyDescent="0.25">
      <c r="A49" s="29"/>
      <c r="B49" s="44" t="str">
        <f t="shared" si="12"/>
        <v/>
      </c>
      <c r="C49" s="106"/>
      <c r="D49" s="107"/>
      <c r="E49" s="107"/>
      <c r="F49" s="107"/>
      <c r="G49" s="108"/>
      <c r="H49" s="50"/>
      <c r="I49" s="46" t="str">
        <f t="shared" si="10"/>
        <v>$</v>
      </c>
      <c r="J49" s="51"/>
      <c r="K49" s="48" t="str">
        <f>IF($O$12="",$O$10,$O$12)</f>
        <v>$</v>
      </c>
      <c r="L49" s="49">
        <f t="shared" si="13"/>
        <v>0</v>
      </c>
      <c r="M49" s="8"/>
      <c r="N49" s="8"/>
      <c r="O49" s="8"/>
      <c r="P49" s="8"/>
      <c r="Q49" s="8"/>
      <c r="R49" s="8"/>
      <c r="S49" s="8"/>
    </row>
    <row r="50" spans="1:21" ht="13.95" customHeight="1" x14ac:dyDescent="0.25">
      <c r="A50" s="29"/>
      <c r="B50" s="112" t="s">
        <v>25</v>
      </c>
      <c r="C50" s="113"/>
      <c r="D50" s="113"/>
      <c r="E50" s="113"/>
      <c r="F50" s="113"/>
      <c r="G50" s="113"/>
      <c r="H50" s="113"/>
      <c r="I50" s="113"/>
      <c r="J50" s="113"/>
      <c r="K50" s="113"/>
      <c r="L50" s="114"/>
      <c r="M50" s="8"/>
      <c r="N50" s="8"/>
      <c r="O50" s="8"/>
      <c r="P50" s="8"/>
      <c r="Q50" s="8"/>
      <c r="R50" s="8"/>
      <c r="S50" s="8"/>
    </row>
    <row r="51" spans="1:21" ht="13.95" customHeight="1" x14ac:dyDescent="0.25">
      <c r="A51" s="29"/>
      <c r="B51" s="44" t="str">
        <f>IF($B$50="[Insert type]","",IF($B$50="","",IF(C51="","",$B$50)))</f>
        <v/>
      </c>
      <c r="C51" s="106"/>
      <c r="D51" s="107"/>
      <c r="E51" s="107"/>
      <c r="F51" s="107"/>
      <c r="G51" s="108"/>
      <c r="H51" s="50"/>
      <c r="I51" s="46" t="str">
        <f t="shared" si="10"/>
        <v>$</v>
      </c>
      <c r="J51" s="51"/>
      <c r="K51" s="48" t="str">
        <f>IF($O$12="",$O$10,$O$12)</f>
        <v>$</v>
      </c>
      <c r="L51" s="49">
        <f>H51*J51</f>
        <v>0</v>
      </c>
      <c r="M51" s="8"/>
      <c r="N51" s="8"/>
      <c r="O51" s="8"/>
      <c r="P51" s="8"/>
      <c r="Q51" s="8"/>
      <c r="R51" s="8"/>
      <c r="S51" s="8"/>
    </row>
    <row r="52" spans="1:21" ht="13.95" customHeight="1" x14ac:dyDescent="0.25">
      <c r="A52" s="29"/>
      <c r="B52" s="44" t="str">
        <f t="shared" ref="B52:B54" si="14">IF($B$50="[Insert type]","",IF($B$50="","",IF(C52="","",$B$50)))</f>
        <v/>
      </c>
      <c r="C52" s="106"/>
      <c r="D52" s="107"/>
      <c r="E52" s="107"/>
      <c r="F52" s="107"/>
      <c r="G52" s="108"/>
      <c r="H52" s="50"/>
      <c r="I52" s="46" t="str">
        <f t="shared" si="10"/>
        <v>$</v>
      </c>
      <c r="J52" s="51"/>
      <c r="K52" s="48" t="str">
        <f>IF($O$12="",$O$10,$O$12)</f>
        <v>$</v>
      </c>
      <c r="L52" s="49">
        <f t="shared" ref="L52:L54" si="15">H52*J52</f>
        <v>0</v>
      </c>
      <c r="M52" s="8"/>
      <c r="N52" s="8"/>
      <c r="O52" s="8"/>
      <c r="P52" s="8"/>
      <c r="Q52" s="8"/>
      <c r="R52" s="8"/>
      <c r="S52" s="8"/>
    </row>
    <row r="53" spans="1:21" ht="13.95" customHeight="1" x14ac:dyDescent="0.25">
      <c r="A53" s="29"/>
      <c r="B53" s="44" t="str">
        <f t="shared" si="14"/>
        <v/>
      </c>
      <c r="C53" s="106"/>
      <c r="D53" s="107"/>
      <c r="E53" s="107"/>
      <c r="F53" s="107"/>
      <c r="G53" s="108"/>
      <c r="H53" s="50"/>
      <c r="I53" s="46" t="str">
        <f t="shared" si="10"/>
        <v>$</v>
      </c>
      <c r="J53" s="51"/>
      <c r="K53" s="48" t="str">
        <f>IF($O$12="",$O$10,$O$12)</f>
        <v>$</v>
      </c>
      <c r="L53" s="49">
        <f t="shared" si="15"/>
        <v>0</v>
      </c>
      <c r="M53" s="8"/>
      <c r="N53" s="8"/>
      <c r="O53" s="8"/>
      <c r="P53" s="8"/>
      <c r="Q53" s="8"/>
      <c r="R53" s="8"/>
      <c r="S53" s="8"/>
    </row>
    <row r="54" spans="1:21" ht="13.95" customHeight="1" thickBot="1" x14ac:dyDescent="0.3">
      <c r="A54" s="29"/>
      <c r="B54" s="55" t="str">
        <f t="shared" si="14"/>
        <v/>
      </c>
      <c r="C54" s="116"/>
      <c r="D54" s="117"/>
      <c r="E54" s="117"/>
      <c r="F54" s="117"/>
      <c r="G54" s="118"/>
      <c r="H54" s="55"/>
      <c r="I54" s="56" t="str">
        <f t="shared" si="10"/>
        <v>$</v>
      </c>
      <c r="J54" s="57"/>
      <c r="K54" s="58" t="str">
        <f>IF($O$12="",$O$10,$O$12)</f>
        <v>$</v>
      </c>
      <c r="L54" s="59">
        <f t="shared" si="15"/>
        <v>0</v>
      </c>
      <c r="M54" s="8"/>
      <c r="N54" s="8"/>
      <c r="O54" s="8"/>
      <c r="P54" s="8"/>
      <c r="Q54" s="8"/>
      <c r="R54" s="8"/>
      <c r="S54" s="8"/>
    </row>
    <row r="55" spans="1:21" ht="18" customHeight="1" thickTop="1" x14ac:dyDescent="0.25">
      <c r="A55" s="29"/>
      <c r="B55" s="60" t="s">
        <v>18</v>
      </c>
      <c r="C55" s="53"/>
      <c r="D55" s="54"/>
      <c r="E55" s="54"/>
      <c r="F55" s="54"/>
      <c r="G55" s="54"/>
      <c r="H55" s="149" t="s">
        <v>27</v>
      </c>
      <c r="I55" s="149"/>
      <c r="J55" s="149"/>
      <c r="K55" s="61" t="str">
        <f>IF($O$12="",$O$10,$O$12)</f>
        <v>$</v>
      </c>
      <c r="L55" s="62">
        <f>SUM(L21:L54)</f>
        <v>5250</v>
      </c>
      <c r="M55" s="8"/>
      <c r="N55" s="8"/>
      <c r="O55" s="8"/>
      <c r="P55" s="8"/>
      <c r="Q55" s="8"/>
      <c r="R55" s="8"/>
      <c r="S55" s="8"/>
      <c r="U55" s="29"/>
    </row>
    <row r="56" spans="1:21" ht="13.8" x14ac:dyDescent="0.25">
      <c r="A56" s="29"/>
      <c r="B56" s="29"/>
      <c r="C56" s="29"/>
      <c r="D56" s="29"/>
      <c r="E56" s="29"/>
      <c r="F56" s="29"/>
      <c r="G56" s="29"/>
      <c r="H56" s="29"/>
      <c r="I56" s="33"/>
      <c r="J56" s="34"/>
      <c r="K56" s="33"/>
      <c r="L56" s="29"/>
      <c r="M56" s="29"/>
      <c r="N56" s="29"/>
      <c r="O56" s="29"/>
      <c r="P56" s="29"/>
      <c r="Q56" s="29"/>
      <c r="R56" s="29"/>
      <c r="S56" s="29"/>
      <c r="U56" s="29"/>
    </row>
    <row r="57" spans="1:21" ht="13.8" x14ac:dyDescent="0.25">
      <c r="A57" s="29"/>
      <c r="B57" s="105" t="s">
        <v>51</v>
      </c>
      <c r="C57" s="150" t="s">
        <v>15</v>
      </c>
      <c r="D57" s="150"/>
      <c r="E57" s="150"/>
      <c r="F57" s="150"/>
      <c r="G57" s="63"/>
      <c r="H57" s="105" t="s">
        <v>16</v>
      </c>
      <c r="I57" s="151" t="s">
        <v>17</v>
      </c>
      <c r="J57" s="153"/>
      <c r="K57" s="151" t="s">
        <v>18</v>
      </c>
      <c r="L57" s="150"/>
      <c r="M57" s="29"/>
      <c r="N57" s="29"/>
      <c r="O57" s="29"/>
      <c r="P57" s="29"/>
      <c r="Q57" s="29"/>
      <c r="R57" s="29"/>
      <c r="S57" s="29"/>
      <c r="U57" s="29"/>
    </row>
    <row r="58" spans="1:21" ht="13.8" x14ac:dyDescent="0.25">
      <c r="A58" s="29"/>
      <c r="B58" s="145" t="s">
        <v>52</v>
      </c>
      <c r="C58" s="146"/>
      <c r="D58" s="146"/>
      <c r="E58" s="146"/>
      <c r="F58" s="146"/>
      <c r="G58" s="146"/>
      <c r="H58" s="146"/>
      <c r="I58" s="146"/>
      <c r="J58" s="146"/>
      <c r="K58" s="146"/>
      <c r="L58" s="147"/>
      <c r="M58" s="29"/>
      <c r="N58" s="29"/>
      <c r="O58" s="29"/>
      <c r="P58" s="29"/>
      <c r="Q58" s="29"/>
      <c r="R58" s="29"/>
      <c r="S58" s="29"/>
      <c r="U58" s="29"/>
    </row>
    <row r="59" spans="1:21" ht="14.4" x14ac:dyDescent="0.25">
      <c r="A59" s="29"/>
      <c r="B59" s="44" t="str">
        <f>IF($B$58="","",IF(C59="","",$B$58))</f>
        <v>Billets</v>
      </c>
      <c r="C59" s="160" t="s">
        <v>53</v>
      </c>
      <c r="D59" s="110"/>
      <c r="E59" s="110"/>
      <c r="F59" s="110"/>
      <c r="G59" s="111"/>
      <c r="H59" s="45">
        <v>200</v>
      </c>
      <c r="I59" s="46" t="str">
        <f>IF($O$12="",$O$10,$O$12)</f>
        <v>$</v>
      </c>
      <c r="J59" s="47">
        <v>15</v>
      </c>
      <c r="K59" s="48" t="str">
        <f>IF($O$12="",$O$10,$O$12)</f>
        <v>$</v>
      </c>
      <c r="L59" s="49">
        <f>H59*J59</f>
        <v>3000</v>
      </c>
      <c r="M59" s="29"/>
      <c r="N59" s="29"/>
      <c r="O59" s="29"/>
      <c r="P59" s="29"/>
      <c r="Q59" s="29"/>
      <c r="R59" s="29"/>
      <c r="S59" s="29"/>
      <c r="U59" s="29"/>
    </row>
    <row r="60" spans="1:21" ht="14.4" x14ac:dyDescent="0.25">
      <c r="A60" s="29"/>
      <c r="B60" s="44" t="str">
        <f t="shared" ref="B60:B62" si="16">IF($B$58="","",IF(C60="","",$B$58))</f>
        <v>Billets</v>
      </c>
      <c r="C60" s="109" t="s">
        <v>54</v>
      </c>
      <c r="D60" s="110"/>
      <c r="E60" s="110"/>
      <c r="F60" s="110"/>
      <c r="G60" s="111"/>
      <c r="H60" s="45">
        <v>20</v>
      </c>
      <c r="I60" s="46" t="str">
        <f>IF($O$12="",$O$10,$O$12)</f>
        <v>$</v>
      </c>
      <c r="J60" s="47">
        <v>50</v>
      </c>
      <c r="K60" s="48" t="str">
        <f>IF($O$12="",$O$10,$O$12)</f>
        <v>$</v>
      </c>
      <c r="L60" s="49">
        <f t="shared" ref="L60:L62" si="17">H60*J60</f>
        <v>1000</v>
      </c>
      <c r="M60" s="29"/>
      <c r="N60" s="29"/>
      <c r="O60" s="29"/>
      <c r="P60" s="29"/>
      <c r="Q60" s="29"/>
      <c r="R60" s="29"/>
      <c r="S60" s="29"/>
      <c r="U60" s="29"/>
    </row>
    <row r="61" spans="1:21" ht="14.25" customHeight="1" x14ac:dyDescent="0.25">
      <c r="A61" s="29"/>
      <c r="B61" s="44" t="str">
        <f t="shared" si="16"/>
        <v/>
      </c>
      <c r="C61" s="106"/>
      <c r="D61" s="107"/>
      <c r="E61" s="107"/>
      <c r="F61" s="107"/>
      <c r="G61" s="108"/>
      <c r="H61" s="50"/>
      <c r="I61" s="46" t="str">
        <f>IF($O$12="",$O$10,$O$12)</f>
        <v>$</v>
      </c>
      <c r="J61" s="51"/>
      <c r="K61" s="48" t="str">
        <f>IF($O$12="",$O$10,$O$12)</f>
        <v>$</v>
      </c>
      <c r="L61" s="49">
        <f t="shared" si="17"/>
        <v>0</v>
      </c>
      <c r="M61" s="29"/>
      <c r="N61" s="29"/>
      <c r="O61" s="29"/>
      <c r="P61" s="29"/>
      <c r="Q61" s="29"/>
      <c r="R61" s="29"/>
      <c r="S61" s="29"/>
    </row>
    <row r="62" spans="1:21" ht="14.25" customHeight="1" x14ac:dyDescent="0.25">
      <c r="A62" s="29"/>
      <c r="B62" s="44" t="str">
        <f t="shared" si="16"/>
        <v/>
      </c>
      <c r="C62" s="106"/>
      <c r="D62" s="107"/>
      <c r="E62" s="107"/>
      <c r="F62" s="107"/>
      <c r="G62" s="108"/>
      <c r="H62" s="50"/>
      <c r="I62" s="46" t="str">
        <f>IF($O$12="",$O$10,$O$12)</f>
        <v>$</v>
      </c>
      <c r="J62" s="51"/>
      <c r="K62" s="48" t="str">
        <f>IF($O$12="",$O$10,$O$12)</f>
        <v>$</v>
      </c>
      <c r="L62" s="49">
        <f t="shared" si="17"/>
        <v>0</v>
      </c>
      <c r="M62" s="29"/>
      <c r="N62" s="29"/>
      <c r="O62" s="29"/>
      <c r="P62" s="29"/>
      <c r="Q62" s="29"/>
      <c r="R62" s="29"/>
      <c r="S62" s="29"/>
    </row>
    <row r="63" spans="1:21" ht="14.25" customHeight="1" x14ac:dyDescent="0.25">
      <c r="A63" s="29"/>
      <c r="B63" s="159" t="s">
        <v>55</v>
      </c>
      <c r="C63" s="146"/>
      <c r="D63" s="146"/>
      <c r="E63" s="146"/>
      <c r="F63" s="146"/>
      <c r="G63" s="146"/>
      <c r="H63" s="146"/>
      <c r="I63" s="146"/>
      <c r="J63" s="146"/>
      <c r="K63" s="146"/>
      <c r="L63" s="147"/>
      <c r="M63" s="29"/>
      <c r="N63" s="29"/>
      <c r="O63" s="29"/>
      <c r="P63" s="29"/>
      <c r="Q63" s="29"/>
      <c r="R63" s="29"/>
      <c r="S63" s="29"/>
    </row>
    <row r="64" spans="1:21" ht="14.25" customHeight="1" x14ac:dyDescent="0.25">
      <c r="A64" s="29"/>
      <c r="B64" s="44" t="str">
        <f>IF($B$63="[Insérer le type de revenu]","",IF($B$63="","",IF(C64="","",$B$63)))</f>
        <v/>
      </c>
      <c r="C64" s="106" t="s">
        <v>56</v>
      </c>
      <c r="D64" s="107"/>
      <c r="E64" s="107"/>
      <c r="F64" s="107"/>
      <c r="G64" s="108"/>
      <c r="H64" s="45"/>
      <c r="I64" s="46" t="str">
        <f>IF($O$12="",$O$10,$O$12)</f>
        <v>$</v>
      </c>
      <c r="J64" s="47"/>
      <c r="K64" s="48" t="str">
        <f>IF($O$12="",$O$10,$O$12)</f>
        <v>$</v>
      </c>
      <c r="L64" s="52">
        <f>H64*J64</f>
        <v>0</v>
      </c>
      <c r="M64" s="29"/>
      <c r="N64" s="29"/>
      <c r="O64" s="29"/>
      <c r="P64" s="29"/>
      <c r="Q64" s="29"/>
      <c r="R64" s="29"/>
      <c r="S64" s="29"/>
    </row>
    <row r="65" spans="1:19" ht="14.25" customHeight="1" x14ac:dyDescent="0.25">
      <c r="A65" s="29"/>
      <c r="B65" s="44" t="str">
        <f t="shared" ref="B65:B68" si="18">IF($B$63="[Insérer type de revenu]","",IF($B$63="","",IF(C65="","",$B$63)))</f>
        <v/>
      </c>
      <c r="C65" s="106"/>
      <c r="D65" s="107"/>
      <c r="E65" s="107"/>
      <c r="F65" s="107"/>
      <c r="G65" s="108"/>
      <c r="H65" s="50"/>
      <c r="I65" s="46" t="str">
        <f>IF($O$12="",$O$10,$O$12)</f>
        <v>$</v>
      </c>
      <c r="J65" s="51"/>
      <c r="K65" s="48" t="str">
        <f>IF($O$12="",$O$10,$O$12)</f>
        <v>$</v>
      </c>
      <c r="L65" s="49">
        <f t="shared" ref="L65:L68" si="19">H65*J65</f>
        <v>0</v>
      </c>
      <c r="M65" s="29"/>
      <c r="N65" s="29"/>
      <c r="O65" s="29"/>
      <c r="P65" s="29"/>
      <c r="Q65" s="29"/>
      <c r="R65" s="29"/>
      <c r="S65" s="29"/>
    </row>
    <row r="66" spans="1:19" ht="14.25" customHeight="1" x14ac:dyDescent="0.25">
      <c r="A66" s="29"/>
      <c r="B66" s="44" t="str">
        <f t="shared" si="18"/>
        <v/>
      </c>
      <c r="C66" s="106"/>
      <c r="D66" s="107"/>
      <c r="E66" s="107"/>
      <c r="F66" s="107"/>
      <c r="G66" s="108"/>
      <c r="H66" s="50"/>
      <c r="I66" s="46" t="str">
        <f>IF($O$12="",$O$10,$O$12)</f>
        <v>$</v>
      </c>
      <c r="J66" s="51"/>
      <c r="K66" s="48" t="str">
        <f>IF($O$12="",$O$10,$O$12)</f>
        <v>$</v>
      </c>
      <c r="L66" s="49">
        <f t="shared" si="19"/>
        <v>0</v>
      </c>
      <c r="M66" s="29"/>
      <c r="N66" s="29"/>
      <c r="O66" s="29"/>
      <c r="P66" s="29"/>
      <c r="Q66" s="29"/>
      <c r="R66" s="29"/>
      <c r="S66" s="29"/>
    </row>
    <row r="67" spans="1:19" ht="14.25" customHeight="1" x14ac:dyDescent="0.25">
      <c r="A67" s="29"/>
      <c r="B67" s="44" t="str">
        <f t="shared" si="18"/>
        <v/>
      </c>
      <c r="C67" s="106"/>
      <c r="D67" s="107"/>
      <c r="E67" s="107"/>
      <c r="F67" s="107"/>
      <c r="G67" s="108"/>
      <c r="H67" s="50"/>
      <c r="I67" s="46" t="str">
        <f>IF($O$12="",$O$10,$O$12)</f>
        <v>$</v>
      </c>
      <c r="J67" s="51"/>
      <c r="K67" s="48" t="str">
        <f>IF($O$12="",$O$10,$O$12)</f>
        <v>$</v>
      </c>
      <c r="L67" s="49">
        <f t="shared" si="19"/>
        <v>0</v>
      </c>
      <c r="M67" s="29"/>
      <c r="N67" s="29"/>
      <c r="O67" s="29"/>
      <c r="P67" s="29"/>
      <c r="Q67" s="29"/>
      <c r="R67" s="29"/>
      <c r="S67" s="29"/>
    </row>
    <row r="68" spans="1:19" ht="14.25" customHeight="1" x14ac:dyDescent="0.25">
      <c r="A68" s="29"/>
      <c r="B68" s="44" t="str">
        <f t="shared" si="18"/>
        <v/>
      </c>
      <c r="C68" s="106"/>
      <c r="D68" s="107"/>
      <c r="E68" s="107"/>
      <c r="F68" s="107"/>
      <c r="G68" s="108"/>
      <c r="H68" s="50"/>
      <c r="I68" s="46" t="str">
        <f>IF($O$12="",$O$10,$O$12)</f>
        <v>$</v>
      </c>
      <c r="J68" s="51"/>
      <c r="K68" s="48" t="str">
        <f>IF($O$12="",$O$10,$O$12)</f>
        <v>$</v>
      </c>
      <c r="L68" s="49">
        <f t="shared" si="19"/>
        <v>0</v>
      </c>
      <c r="M68" s="29"/>
      <c r="N68" s="29"/>
      <c r="O68" s="29"/>
      <c r="P68" s="29"/>
      <c r="Q68" s="29"/>
      <c r="R68" s="29"/>
      <c r="S68" s="29"/>
    </row>
    <row r="69" spans="1:19" ht="14.25" customHeight="1" x14ac:dyDescent="0.25">
      <c r="A69" s="29"/>
      <c r="B69" s="145" t="s">
        <v>55</v>
      </c>
      <c r="C69" s="146"/>
      <c r="D69" s="146"/>
      <c r="E69" s="146"/>
      <c r="F69" s="146"/>
      <c r="G69" s="146"/>
      <c r="H69" s="146"/>
      <c r="I69" s="146"/>
      <c r="J69" s="146"/>
      <c r="K69" s="146"/>
      <c r="L69" s="147"/>
      <c r="M69" s="29"/>
      <c r="N69" s="29"/>
      <c r="O69" s="29"/>
      <c r="P69" s="29"/>
      <c r="Q69" s="29"/>
      <c r="R69" s="29"/>
      <c r="S69" s="29"/>
    </row>
    <row r="70" spans="1:19" ht="14.25" customHeight="1" x14ac:dyDescent="0.25">
      <c r="A70" s="29"/>
      <c r="B70" s="44" t="str">
        <f>IF($B$69="[Insérer type de revenu]","",IF($B$69="","",IF(C70="","",$B$69)))</f>
        <v/>
      </c>
      <c r="C70" s="106"/>
      <c r="D70" s="107"/>
      <c r="E70" s="107"/>
      <c r="F70" s="107"/>
      <c r="G70" s="108"/>
      <c r="H70" s="45"/>
      <c r="I70" s="46" t="str">
        <f>IF($O$12="",$O$10,$O$12)</f>
        <v>$</v>
      </c>
      <c r="J70" s="47"/>
      <c r="K70" s="48" t="str">
        <f>IF($O$12="",$O$10,$O$12)</f>
        <v>$</v>
      </c>
      <c r="L70" s="52">
        <f>H70*J70</f>
        <v>0</v>
      </c>
      <c r="M70" s="29"/>
      <c r="N70" s="29"/>
      <c r="O70" s="29"/>
      <c r="P70" s="29"/>
      <c r="Q70" s="29"/>
      <c r="R70" s="29"/>
      <c r="S70" s="29"/>
    </row>
    <row r="71" spans="1:19" ht="14.25" customHeight="1" x14ac:dyDescent="0.25">
      <c r="A71" s="29"/>
      <c r="B71" s="44" t="str">
        <f t="shared" ref="B71:B73" si="20">IF($B$69="[Insérer type de revenu]","",IF($B$69="","",IF(C71="","",$B$69)))</f>
        <v/>
      </c>
      <c r="C71" s="106"/>
      <c r="D71" s="107"/>
      <c r="E71" s="107"/>
      <c r="F71" s="107"/>
      <c r="G71" s="108"/>
      <c r="H71" s="50"/>
      <c r="I71" s="46" t="str">
        <f t="shared" ref="I71:I73" si="21">IF($O$12="",$O$10,$O$12)</f>
        <v>$</v>
      </c>
      <c r="J71" s="51"/>
      <c r="K71" s="48" t="str">
        <f>IF($O$12="",$O$10,$O$12)</f>
        <v>$</v>
      </c>
      <c r="L71" s="49">
        <f t="shared" ref="L71:L73" si="22">H71*J71</f>
        <v>0</v>
      </c>
      <c r="M71" s="29"/>
      <c r="N71" s="29"/>
      <c r="O71" s="29"/>
      <c r="P71" s="29"/>
      <c r="Q71" s="29"/>
      <c r="R71" s="29"/>
      <c r="S71" s="29"/>
    </row>
    <row r="72" spans="1:19" ht="14.25" customHeight="1" x14ac:dyDescent="0.25">
      <c r="A72" s="29"/>
      <c r="B72" s="44" t="str">
        <f t="shared" si="20"/>
        <v/>
      </c>
      <c r="C72" s="106"/>
      <c r="D72" s="107"/>
      <c r="E72" s="107"/>
      <c r="F72" s="107"/>
      <c r="G72" s="108"/>
      <c r="H72" s="50"/>
      <c r="I72" s="46" t="str">
        <f t="shared" si="21"/>
        <v>$</v>
      </c>
      <c r="J72" s="51"/>
      <c r="K72" s="48" t="str">
        <f>IF($O$12="",$O$10,$O$12)</f>
        <v>$</v>
      </c>
      <c r="L72" s="49">
        <f t="shared" si="22"/>
        <v>0</v>
      </c>
      <c r="M72" s="29"/>
      <c r="N72" s="29"/>
      <c r="O72" s="29"/>
      <c r="P72" s="29"/>
      <c r="Q72" s="29"/>
      <c r="R72" s="29"/>
      <c r="S72" s="29"/>
    </row>
    <row r="73" spans="1:19" ht="14.25" customHeight="1" x14ac:dyDescent="0.25">
      <c r="A73" s="29"/>
      <c r="B73" s="44" t="str">
        <f t="shared" si="20"/>
        <v/>
      </c>
      <c r="C73" s="106"/>
      <c r="D73" s="107"/>
      <c r="E73" s="107"/>
      <c r="F73" s="107"/>
      <c r="G73" s="108"/>
      <c r="H73" s="50"/>
      <c r="I73" s="46" t="str">
        <f t="shared" si="21"/>
        <v>$</v>
      </c>
      <c r="J73" s="51"/>
      <c r="K73" s="48" t="str">
        <f>IF($O$12="",$O$10,$O$12)</f>
        <v>$</v>
      </c>
      <c r="L73" s="49">
        <f t="shared" si="22"/>
        <v>0</v>
      </c>
      <c r="M73" s="29"/>
      <c r="N73" s="29"/>
      <c r="O73" s="29"/>
      <c r="P73" s="29"/>
      <c r="Q73" s="29"/>
      <c r="R73" s="29"/>
      <c r="S73" s="29"/>
    </row>
    <row r="74" spans="1:19" ht="14.25" customHeight="1" x14ac:dyDescent="0.25">
      <c r="A74" s="29"/>
      <c r="B74" s="105" t="s">
        <v>51</v>
      </c>
      <c r="C74" s="150" t="s">
        <v>15</v>
      </c>
      <c r="D74" s="150"/>
      <c r="E74" s="150"/>
      <c r="F74" s="150"/>
      <c r="G74" s="63"/>
      <c r="H74" s="64" t="s">
        <v>57</v>
      </c>
      <c r="I74" s="151" t="s">
        <v>58</v>
      </c>
      <c r="J74" s="150"/>
      <c r="K74" s="152" t="s">
        <v>59</v>
      </c>
      <c r="L74" s="153"/>
      <c r="M74" s="29"/>
      <c r="N74" s="29"/>
      <c r="O74" s="29"/>
      <c r="P74" s="29"/>
      <c r="Q74" s="29"/>
      <c r="R74" s="29"/>
      <c r="S74" s="29"/>
    </row>
    <row r="75" spans="1:19" ht="13.8" x14ac:dyDescent="0.25">
      <c r="A75" s="29"/>
      <c r="B75" s="145" t="s">
        <v>60</v>
      </c>
      <c r="C75" s="146"/>
      <c r="D75" s="146"/>
      <c r="E75" s="146"/>
      <c r="F75" s="146"/>
      <c r="G75" s="146"/>
      <c r="H75" s="146"/>
      <c r="I75" s="146"/>
      <c r="J75" s="146"/>
      <c r="K75" s="146"/>
      <c r="L75" s="147"/>
      <c r="M75" s="29"/>
      <c r="N75" s="29"/>
      <c r="O75" s="29"/>
      <c r="P75" s="29"/>
      <c r="Q75" s="29"/>
      <c r="R75" s="29"/>
      <c r="S75" s="29"/>
    </row>
    <row r="76" spans="1:19" ht="14.25" customHeight="1" x14ac:dyDescent="0.25">
      <c r="A76" s="29"/>
      <c r="B76" s="44" t="str">
        <f>IF($B$75="[Insert type]","",IF($B$75="","",IF(C76="","",$B$75)))</f>
        <v>Collecte de fonds</v>
      </c>
      <c r="C76" s="109" t="s">
        <v>61</v>
      </c>
      <c r="D76" s="110"/>
      <c r="E76" s="110"/>
      <c r="F76" s="110"/>
      <c r="G76" s="111"/>
      <c r="H76" s="65" t="s">
        <v>62</v>
      </c>
      <c r="I76" s="154" t="s">
        <v>63</v>
      </c>
      <c r="J76" s="155"/>
      <c r="K76" s="48" t="str">
        <f>IF($O$12="",$O$10,$O$12)</f>
        <v>$</v>
      </c>
      <c r="L76" s="77">
        <v>500</v>
      </c>
      <c r="M76" s="29"/>
      <c r="N76" s="29"/>
      <c r="O76" s="29"/>
      <c r="P76" s="29"/>
      <c r="Q76" s="29"/>
      <c r="R76" s="29"/>
      <c r="S76" s="29"/>
    </row>
    <row r="77" spans="1:19" ht="14.25" customHeight="1" x14ac:dyDescent="0.25">
      <c r="A77" s="29"/>
      <c r="B77" s="44" t="str">
        <f t="shared" ref="B77:B80" si="23">IF($B$75="[Insert type]","",IF($B$75="","",IF(C77="","",$B$75)))</f>
        <v/>
      </c>
      <c r="C77" s="106"/>
      <c r="D77" s="107"/>
      <c r="E77" s="107"/>
      <c r="F77" s="107"/>
      <c r="G77" s="108"/>
      <c r="H77" s="65"/>
      <c r="I77" s="154"/>
      <c r="J77" s="155"/>
      <c r="K77" s="48" t="str">
        <f>IF($O$12="",$O$10,$O$12)</f>
        <v>$</v>
      </c>
      <c r="L77" s="77"/>
      <c r="M77" s="29"/>
      <c r="N77" s="29"/>
      <c r="O77" s="29"/>
      <c r="P77" s="29"/>
      <c r="Q77" s="29"/>
      <c r="R77" s="29"/>
      <c r="S77" s="29"/>
    </row>
    <row r="78" spans="1:19" ht="14.25" customHeight="1" x14ac:dyDescent="0.25">
      <c r="A78" s="29"/>
      <c r="B78" s="44" t="str">
        <f t="shared" si="23"/>
        <v/>
      </c>
      <c r="C78" s="106"/>
      <c r="D78" s="107"/>
      <c r="E78" s="107"/>
      <c r="F78" s="107"/>
      <c r="G78" s="108"/>
      <c r="H78" s="65"/>
      <c r="I78" s="154"/>
      <c r="J78" s="155"/>
      <c r="K78" s="48" t="str">
        <f>IF($O$12="",$O$10,$O$12)</f>
        <v>$</v>
      </c>
      <c r="L78" s="77"/>
      <c r="M78" s="29"/>
      <c r="N78" s="29"/>
      <c r="O78" s="29"/>
      <c r="P78" s="29"/>
      <c r="Q78" s="29"/>
      <c r="R78" s="29"/>
      <c r="S78" s="29"/>
    </row>
    <row r="79" spans="1:19" ht="14.25" customHeight="1" x14ac:dyDescent="0.25">
      <c r="A79" s="29"/>
      <c r="B79" s="44" t="str">
        <f t="shared" si="23"/>
        <v/>
      </c>
      <c r="C79" s="106"/>
      <c r="D79" s="107"/>
      <c r="E79" s="107"/>
      <c r="F79" s="107"/>
      <c r="G79" s="108"/>
      <c r="H79" s="65"/>
      <c r="I79" s="154"/>
      <c r="J79" s="155"/>
      <c r="K79" s="48" t="str">
        <f>IF($O$12="",$O$10,$O$12)</f>
        <v>$</v>
      </c>
      <c r="L79" s="77"/>
      <c r="M79" s="29"/>
      <c r="N79" s="29"/>
      <c r="O79" s="29"/>
      <c r="P79" s="29"/>
      <c r="Q79" s="29"/>
      <c r="R79" s="29"/>
      <c r="S79" s="29"/>
    </row>
    <row r="80" spans="1:19" ht="14.25" customHeight="1" x14ac:dyDescent="0.25">
      <c r="A80" s="29"/>
      <c r="B80" s="44" t="str">
        <f t="shared" si="23"/>
        <v/>
      </c>
      <c r="C80" s="106"/>
      <c r="D80" s="107"/>
      <c r="E80" s="107"/>
      <c r="F80" s="107"/>
      <c r="G80" s="108"/>
      <c r="H80" s="65"/>
      <c r="I80" s="154"/>
      <c r="J80" s="155"/>
      <c r="K80" s="48" t="str">
        <f>IF($O$12="",$O$10,$O$12)</f>
        <v>$</v>
      </c>
      <c r="L80" s="77"/>
      <c r="M80" s="29"/>
      <c r="N80" s="29"/>
      <c r="O80" s="29"/>
      <c r="P80" s="29"/>
      <c r="Q80" s="29"/>
      <c r="R80" s="29"/>
      <c r="S80" s="29"/>
    </row>
    <row r="81" spans="1:19" ht="14.25" customHeight="1" x14ac:dyDescent="0.25">
      <c r="A81" s="29"/>
      <c r="B81" s="145" t="s">
        <v>64</v>
      </c>
      <c r="C81" s="146"/>
      <c r="D81" s="146"/>
      <c r="E81" s="146"/>
      <c r="F81" s="146"/>
      <c r="G81" s="146"/>
      <c r="H81" s="146"/>
      <c r="I81" s="146"/>
      <c r="J81" s="146"/>
      <c r="K81" s="146"/>
      <c r="L81" s="147"/>
      <c r="M81" s="29"/>
      <c r="N81" s="29"/>
      <c r="O81" s="29"/>
      <c r="P81" s="29"/>
      <c r="Q81" s="29"/>
      <c r="R81" s="29"/>
      <c r="S81" s="29"/>
    </row>
    <row r="82" spans="1:19" ht="14.25" customHeight="1" x14ac:dyDescent="0.25">
      <c r="A82" s="29"/>
      <c r="B82" s="44" t="str">
        <f>IF($B$81="[Insert type]","",IF($B$81="","",IF(C82="","",$B$81)))</f>
        <v>Sponsoring</v>
      </c>
      <c r="C82" s="109" t="s">
        <v>65</v>
      </c>
      <c r="D82" s="110"/>
      <c r="E82" s="110"/>
      <c r="F82" s="110"/>
      <c r="G82" s="111"/>
      <c r="H82" s="45" t="s">
        <v>66</v>
      </c>
      <c r="I82" s="158" t="s">
        <v>67</v>
      </c>
      <c r="J82" s="155"/>
      <c r="K82" s="48" t="str">
        <f>IF($O$12="",$O$10,$O$12)</f>
        <v>$</v>
      </c>
      <c r="L82" s="77"/>
      <c r="M82" s="29"/>
      <c r="N82" s="29"/>
      <c r="O82" s="29"/>
      <c r="P82" s="29"/>
      <c r="Q82" s="29"/>
      <c r="R82" s="29"/>
      <c r="S82" s="29"/>
    </row>
    <row r="83" spans="1:19" ht="14.25" customHeight="1" x14ac:dyDescent="0.25">
      <c r="A83" s="29"/>
      <c r="B83" s="44" t="str">
        <f t="shared" ref="B83:B85" si="24">IF($B$81="[Insert type]","",IF($B$81="","",IF(C83="","",$B$81)))</f>
        <v/>
      </c>
      <c r="C83" s="106"/>
      <c r="D83" s="107"/>
      <c r="E83" s="107"/>
      <c r="F83" s="107"/>
      <c r="G83" s="108"/>
      <c r="H83" s="50"/>
      <c r="I83" s="158"/>
      <c r="J83" s="155"/>
      <c r="K83" s="48" t="str">
        <f>IF($O$12="",$O$10,$O$12)</f>
        <v>$</v>
      </c>
      <c r="L83" s="77"/>
      <c r="M83" s="29"/>
      <c r="N83" s="29"/>
      <c r="O83" s="29"/>
      <c r="P83" s="29"/>
      <c r="Q83" s="29"/>
      <c r="R83" s="29"/>
      <c r="S83" s="29"/>
    </row>
    <row r="84" spans="1:19" ht="14.25" customHeight="1" x14ac:dyDescent="0.25">
      <c r="A84" s="29"/>
      <c r="B84" s="44" t="str">
        <f t="shared" si="24"/>
        <v/>
      </c>
      <c r="C84" s="106"/>
      <c r="D84" s="107"/>
      <c r="E84" s="107"/>
      <c r="F84" s="107"/>
      <c r="G84" s="108"/>
      <c r="H84" s="50"/>
      <c r="I84" s="158"/>
      <c r="J84" s="155"/>
      <c r="K84" s="48" t="str">
        <f>IF($O$12="",$O$10,$O$12)</f>
        <v>$</v>
      </c>
      <c r="L84" s="77"/>
      <c r="M84" s="29"/>
      <c r="N84" s="29"/>
      <c r="O84" s="29"/>
      <c r="P84" s="29"/>
      <c r="Q84" s="29"/>
      <c r="R84" s="29"/>
      <c r="S84" s="29"/>
    </row>
    <row r="85" spans="1:19" ht="14.25" customHeight="1" x14ac:dyDescent="0.25">
      <c r="A85" s="29"/>
      <c r="B85" s="44" t="str">
        <f t="shared" si="24"/>
        <v/>
      </c>
      <c r="C85" s="106"/>
      <c r="D85" s="107"/>
      <c r="E85" s="107"/>
      <c r="F85" s="107"/>
      <c r="G85" s="108"/>
      <c r="H85" s="50"/>
      <c r="I85" s="158"/>
      <c r="J85" s="155"/>
      <c r="K85" s="48" t="str">
        <f>IF($O$12="",$O$10,$O$12)</f>
        <v>$</v>
      </c>
      <c r="L85" s="77"/>
      <c r="M85" s="29"/>
      <c r="N85" s="29"/>
      <c r="O85" s="29"/>
      <c r="P85" s="29"/>
      <c r="Q85" s="29"/>
      <c r="R85" s="29"/>
      <c r="S85" s="29"/>
    </row>
    <row r="86" spans="1:19" ht="14.25" customHeight="1" x14ac:dyDescent="0.25">
      <c r="A86" s="29"/>
      <c r="B86" s="145" t="s">
        <v>55</v>
      </c>
      <c r="C86" s="146"/>
      <c r="D86" s="146"/>
      <c r="E86" s="146"/>
      <c r="F86" s="146"/>
      <c r="G86" s="146"/>
      <c r="H86" s="146"/>
      <c r="I86" s="146"/>
      <c r="J86" s="146"/>
      <c r="K86" s="146"/>
      <c r="L86" s="147"/>
      <c r="M86" s="29"/>
      <c r="N86" s="29"/>
      <c r="O86" s="29"/>
      <c r="P86" s="29"/>
      <c r="Q86" s="29"/>
      <c r="R86" s="29"/>
      <c r="S86" s="29"/>
    </row>
    <row r="87" spans="1:19" ht="14.25" customHeight="1" x14ac:dyDescent="0.25">
      <c r="A87" s="29"/>
      <c r="B87" s="44" t="str">
        <f>IF($B$86="[Insérer le type de revenu]","",IF($B$86="","",IF(C87="","",$B$86)))</f>
        <v/>
      </c>
      <c r="C87" s="106" t="s">
        <v>68</v>
      </c>
      <c r="D87" s="107"/>
      <c r="E87" s="107"/>
      <c r="F87" s="107"/>
      <c r="G87" s="108"/>
      <c r="H87" s="50"/>
      <c r="I87" s="158"/>
      <c r="J87" s="155"/>
      <c r="K87" s="48" t="str">
        <f>IF($O$12="",$O$10,$O$12)</f>
        <v>$</v>
      </c>
      <c r="L87" s="77"/>
      <c r="M87" s="29"/>
      <c r="N87" s="29"/>
      <c r="O87" s="29"/>
      <c r="P87" s="29"/>
      <c r="Q87" s="29"/>
      <c r="R87" s="29"/>
      <c r="S87" s="29"/>
    </row>
    <row r="88" spans="1:19" ht="14.25" customHeight="1" x14ac:dyDescent="0.25">
      <c r="A88" s="29"/>
      <c r="B88" s="44" t="str">
        <f t="shared" ref="B88:B89" si="25">IF($B$86="[Insérer type de revenu]","",IF($B$86="","",IF(C88="","",$B$86)))</f>
        <v/>
      </c>
      <c r="C88" s="106"/>
      <c r="D88" s="107"/>
      <c r="E88" s="107"/>
      <c r="F88" s="107"/>
      <c r="G88" s="108"/>
      <c r="H88" s="50"/>
      <c r="I88" s="158"/>
      <c r="J88" s="155"/>
      <c r="K88" s="48" t="str">
        <f>IF($O$12="",$O$10,$O$12)</f>
        <v>$</v>
      </c>
      <c r="L88" s="77"/>
      <c r="M88" s="29"/>
      <c r="N88" s="29"/>
      <c r="O88" s="29"/>
      <c r="P88" s="29"/>
      <c r="Q88" s="29"/>
      <c r="R88" s="29"/>
      <c r="S88" s="29"/>
    </row>
    <row r="89" spans="1:19" ht="14.25" customHeight="1" x14ac:dyDescent="0.25">
      <c r="A89" s="29"/>
      <c r="B89" s="44" t="str">
        <f t="shared" si="25"/>
        <v/>
      </c>
      <c r="C89" s="106"/>
      <c r="D89" s="107"/>
      <c r="E89" s="107"/>
      <c r="F89" s="107"/>
      <c r="G89" s="108"/>
      <c r="H89" s="50"/>
      <c r="I89" s="158"/>
      <c r="J89" s="155"/>
      <c r="K89" s="48" t="str">
        <f>IF($O$12="",$O$10,$O$12)</f>
        <v>$</v>
      </c>
      <c r="L89" s="77"/>
      <c r="M89" s="29"/>
      <c r="N89" s="29"/>
      <c r="O89" s="29"/>
      <c r="P89" s="29"/>
      <c r="Q89" s="29"/>
      <c r="R89" s="29"/>
      <c r="S89" s="29"/>
    </row>
    <row r="90" spans="1:19" ht="14.25" customHeight="1" thickBot="1" x14ac:dyDescent="0.3">
      <c r="A90" s="29"/>
      <c r="B90" s="55" t="str">
        <f t="shared" ref="B90" si="26">IF($B$86="[Insert type]","",IF($B$86="","",IF(C90="","",$B$86)))</f>
        <v/>
      </c>
      <c r="C90" s="116"/>
      <c r="D90" s="117"/>
      <c r="E90" s="117"/>
      <c r="F90" s="117"/>
      <c r="G90" s="118"/>
      <c r="H90" s="55"/>
      <c r="I90" s="156"/>
      <c r="J90" s="157"/>
      <c r="K90" s="58" t="str">
        <f>IF($O$12="",$O$10,$O$12)</f>
        <v>$</v>
      </c>
      <c r="L90" s="78"/>
      <c r="M90" s="29"/>
      <c r="N90" s="29"/>
      <c r="O90" s="29"/>
      <c r="P90" s="29"/>
      <c r="Q90" s="29"/>
      <c r="R90" s="29"/>
      <c r="S90" s="29"/>
    </row>
    <row r="91" spans="1:19" ht="18" customHeight="1" thickTop="1" x14ac:dyDescent="0.25">
      <c r="A91" s="29"/>
      <c r="B91" s="60" t="s">
        <v>18</v>
      </c>
      <c r="C91" s="53"/>
      <c r="D91" s="54"/>
      <c r="E91" s="54"/>
      <c r="F91" s="54"/>
      <c r="G91" s="54"/>
      <c r="H91" s="148" t="s">
        <v>69</v>
      </c>
      <c r="I91" s="149"/>
      <c r="J91" s="149"/>
      <c r="K91" s="61" t="str">
        <f>IF($O$12="",$O$10,$O$12)</f>
        <v>$</v>
      </c>
      <c r="L91" s="62">
        <f>SUM(L58:L90)</f>
        <v>4500</v>
      </c>
      <c r="M91" s="29"/>
      <c r="N91" s="29"/>
      <c r="O91" s="29"/>
      <c r="P91" s="29"/>
      <c r="Q91" s="29"/>
      <c r="R91" s="29"/>
      <c r="S91" s="29"/>
    </row>
    <row r="92" spans="1:19" ht="14.25" customHeight="1" x14ac:dyDescent="0.25">
      <c r="A92" s="29"/>
      <c r="B92" s="29"/>
      <c r="C92" s="29"/>
      <c r="D92" s="29"/>
      <c r="E92" s="29"/>
      <c r="F92" s="29"/>
      <c r="G92" s="29"/>
      <c r="H92" s="29"/>
      <c r="I92" s="33"/>
      <c r="J92" s="34"/>
      <c r="K92" s="33"/>
      <c r="L92" s="29"/>
      <c r="M92" s="29"/>
      <c r="N92" s="29"/>
      <c r="O92" s="29"/>
      <c r="P92" s="29"/>
      <c r="Q92" s="29"/>
      <c r="R92" s="29"/>
      <c r="S92" s="29"/>
    </row>
    <row r="93" spans="1:19" ht="14.25" customHeight="1" x14ac:dyDescent="0.25">
      <c r="A93" s="29"/>
      <c r="B93" s="29"/>
      <c r="C93" s="29"/>
      <c r="D93" s="29"/>
      <c r="E93" s="29"/>
      <c r="F93" s="29"/>
      <c r="G93" s="29"/>
      <c r="H93" s="29"/>
      <c r="I93" s="33"/>
      <c r="J93" s="34"/>
      <c r="K93" s="33"/>
      <c r="L93" s="29"/>
      <c r="M93" s="29"/>
      <c r="N93" s="29"/>
      <c r="O93" s="29"/>
      <c r="P93" s="29"/>
      <c r="Q93" s="29"/>
      <c r="R93" s="29"/>
      <c r="S93" s="29"/>
    </row>
    <row r="94" spans="1:19" ht="14.25" customHeight="1" x14ac:dyDescent="0.25">
      <c r="A94" s="29"/>
      <c r="B94" s="29"/>
      <c r="C94" s="29"/>
      <c r="D94" s="29"/>
      <c r="E94" s="29"/>
      <c r="F94" s="29"/>
      <c r="G94" s="29"/>
      <c r="H94" s="29"/>
      <c r="I94" s="33"/>
      <c r="J94" s="34"/>
      <c r="K94" s="33"/>
      <c r="L94" s="29"/>
      <c r="M94" s="29"/>
      <c r="N94" s="29"/>
      <c r="O94" s="29"/>
      <c r="P94" s="29"/>
      <c r="Q94" s="29"/>
      <c r="R94" s="29"/>
      <c r="S94" s="29"/>
    </row>
    <row r="95" spans="1:19" ht="14.25" hidden="1" customHeight="1" x14ac:dyDescent="0.25">
      <c r="A95" s="29"/>
    </row>
  </sheetData>
  <sheetProtection sheet="1" objects="1" scenarios="1"/>
  <mergeCells count="116">
    <mergeCell ref="O12:P12"/>
    <mergeCell ref="B13:D13"/>
    <mergeCell ref="C14:D14"/>
    <mergeCell ref="B16:D16"/>
    <mergeCell ref="I16:J16"/>
    <mergeCell ref="C17:D17"/>
    <mergeCell ref="I12:J12"/>
    <mergeCell ref="I13:J13"/>
    <mergeCell ref="B8:D8"/>
    <mergeCell ref="B10:D10"/>
    <mergeCell ref="O10:P10"/>
    <mergeCell ref="C11:D11"/>
    <mergeCell ref="O11:P11"/>
    <mergeCell ref="E8:H8"/>
    <mergeCell ref="I8:L8"/>
    <mergeCell ref="B2:D2"/>
    <mergeCell ref="E2:L2"/>
    <mergeCell ref="K4:L4"/>
    <mergeCell ref="K5:L5"/>
    <mergeCell ref="E6:G6"/>
    <mergeCell ref="K6:L6"/>
    <mergeCell ref="I10:J10"/>
    <mergeCell ref="I11:J11"/>
    <mergeCell ref="C29:G29"/>
    <mergeCell ref="C30:G30"/>
    <mergeCell ref="C31:G31"/>
    <mergeCell ref="C32:G32"/>
    <mergeCell ref="B33:L33"/>
    <mergeCell ref="C34:G34"/>
    <mergeCell ref="I14:J14"/>
    <mergeCell ref="I15:J15"/>
    <mergeCell ref="C23:G23"/>
    <mergeCell ref="C24:G24"/>
    <mergeCell ref="C25:G25"/>
    <mergeCell ref="C26:G26"/>
    <mergeCell ref="B27:L27"/>
    <mergeCell ref="C28:G28"/>
    <mergeCell ref="C20:F20"/>
    <mergeCell ref="I20:J20"/>
    <mergeCell ref="K20:L20"/>
    <mergeCell ref="B21:L21"/>
    <mergeCell ref="C22:G22"/>
    <mergeCell ref="I18:J18"/>
    <mergeCell ref="C41:G41"/>
    <mergeCell ref="C42:G42"/>
    <mergeCell ref="C43:G43"/>
    <mergeCell ref="C44:G44"/>
    <mergeCell ref="B45:L45"/>
    <mergeCell ref="C46:G46"/>
    <mergeCell ref="C35:G35"/>
    <mergeCell ref="C36:G36"/>
    <mergeCell ref="C37:G37"/>
    <mergeCell ref="C38:G38"/>
    <mergeCell ref="B39:L39"/>
    <mergeCell ref="C40:G40"/>
    <mergeCell ref="B63:L63"/>
    <mergeCell ref="C47:G47"/>
    <mergeCell ref="C48:G48"/>
    <mergeCell ref="C49:G49"/>
    <mergeCell ref="B50:L50"/>
    <mergeCell ref="C51:G51"/>
    <mergeCell ref="C52:G52"/>
    <mergeCell ref="C57:F57"/>
    <mergeCell ref="I57:J57"/>
    <mergeCell ref="C60:G60"/>
    <mergeCell ref="C61:G61"/>
    <mergeCell ref="C62:G62"/>
    <mergeCell ref="C53:G53"/>
    <mergeCell ref="C54:G54"/>
    <mergeCell ref="H55:J55"/>
    <mergeCell ref="K57:L57"/>
    <mergeCell ref="B58:L58"/>
    <mergeCell ref="C59:G59"/>
    <mergeCell ref="C64:G64"/>
    <mergeCell ref="B69:L69"/>
    <mergeCell ref="C71:G71"/>
    <mergeCell ref="C72:G72"/>
    <mergeCell ref="C73:G73"/>
    <mergeCell ref="C70:G70"/>
    <mergeCell ref="C65:G65"/>
    <mergeCell ref="C66:G66"/>
    <mergeCell ref="I79:J79"/>
    <mergeCell ref="C76:G76"/>
    <mergeCell ref="B81:L81"/>
    <mergeCell ref="I82:J82"/>
    <mergeCell ref="C77:G77"/>
    <mergeCell ref="C78:G78"/>
    <mergeCell ref="C79:G79"/>
    <mergeCell ref="C80:G80"/>
    <mergeCell ref="C67:G67"/>
    <mergeCell ref="C68:G68"/>
    <mergeCell ref="I80:J80"/>
    <mergeCell ref="C87:G87"/>
    <mergeCell ref="B86:L86"/>
    <mergeCell ref="C83:G83"/>
    <mergeCell ref="C84:G84"/>
    <mergeCell ref="C85:G85"/>
    <mergeCell ref="C82:G82"/>
    <mergeCell ref="H91:J91"/>
    <mergeCell ref="C74:F74"/>
    <mergeCell ref="I74:J74"/>
    <mergeCell ref="K74:L74"/>
    <mergeCell ref="I76:J76"/>
    <mergeCell ref="I77:J77"/>
    <mergeCell ref="I78:J78"/>
    <mergeCell ref="C88:G88"/>
    <mergeCell ref="C89:G89"/>
    <mergeCell ref="C90:G90"/>
    <mergeCell ref="B75:L75"/>
    <mergeCell ref="I90:J90"/>
    <mergeCell ref="I83:J83"/>
    <mergeCell ref="I84:J84"/>
    <mergeCell ref="I85:J85"/>
    <mergeCell ref="I87:J87"/>
    <mergeCell ref="I88:J88"/>
    <mergeCell ref="I89:J89"/>
  </mergeCells>
  <conditionalFormatting sqref="E2:L2">
    <cfRule type="cellIs" dxfId="2" priority="2" operator="equal">
      <formula>"[Entrez le nom du projet]"</formula>
    </cfRule>
  </conditionalFormatting>
  <conditionalFormatting sqref="E4 E6:G6 K4">
    <cfRule type="containsBlanks" dxfId="1" priority="3">
      <formula>LEN(TRIM(E4))=0</formula>
    </cfRule>
  </conditionalFormatting>
  <conditionalFormatting sqref="C17:D17">
    <cfRule type="cellIs" dxfId="0" priority="1" operator="lessThan">
      <formula>0</formula>
    </cfRule>
  </conditionalFormatting>
  <dataValidations count="2">
    <dataValidation type="list" allowBlank="1" showInputMessage="1" showErrorMessage="1" sqref="O10:P10" xr:uid="{449E7735-B033-4FA2-9144-B66A68631CCF}">
      <formula1>"$, £, €, ¥, ₽"</formula1>
    </dataValidation>
    <dataValidation type="list" allowBlank="1" showInputMessage="1" showErrorMessage="1" sqref="H87:H90 H76:H80 H82:H85" xr:uid="{526F2B05-1D8A-40E4-B3EF-3C4E86D39285}">
      <formula1>"Oui, Non"</formula1>
    </dataValidation>
  </dataValidations>
  <pageMargins left="0.25" right="0.25" top="0.75" bottom="0.75" header="0.3" footer="0.3"/>
  <pageSetup paperSize="9" orientation="portrait" r:id="rId1"/>
  <ignoredErrors>
    <ignoredError sqref="B54 B11:C11 B9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9E414A3C14E141AA2E85EC1E4CDFA2" ma:contentTypeVersion="11" ma:contentTypeDescription="Create a new document." ma:contentTypeScope="" ma:versionID="77aadce1e0c5d81e4fcc53c1356a1bff">
  <xsd:schema xmlns:xsd="http://www.w3.org/2001/XMLSchema" xmlns:xs="http://www.w3.org/2001/XMLSchema" xmlns:p="http://schemas.microsoft.com/office/2006/metadata/properties" xmlns:ns2="a9a70410-24ab-4683-91fd-6ef30158c88f" xmlns:ns3="fca5c6be-f132-43e6-8349-9f8df6e10476" targetNamespace="http://schemas.microsoft.com/office/2006/metadata/properties" ma:root="true" ma:fieldsID="39c5c6b286d07876c9af36d6732da2b8" ns2:_="" ns3:_="">
    <xsd:import namespace="a9a70410-24ab-4683-91fd-6ef30158c88f"/>
    <xsd:import namespace="fca5c6be-f132-43e6-8349-9f8df6e104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70410-24ab-4683-91fd-6ef30158c8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a5c6be-f132-43e6-8349-9f8df6e1047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fca5c6be-f132-43e6-8349-9f8df6e10476">
      <UserInfo>
        <DisplayName>Emilie Robert</DisplayName>
        <AccountId>11</AccountId>
        <AccountType/>
      </UserInfo>
      <UserInfo>
        <DisplayName>Aude Fahrny</DisplayName>
        <AccountId>24</AccountId>
        <AccountType/>
      </UserInfo>
    </SharedWithUsers>
  </documentManagement>
</p:properties>
</file>

<file path=customXml/itemProps1.xml><?xml version="1.0" encoding="utf-8"?>
<ds:datastoreItem xmlns:ds="http://schemas.openxmlformats.org/officeDocument/2006/customXml" ds:itemID="{4C6F3445-87BF-425F-9D1F-418C56DE6A16}">
  <ds:schemaRefs>
    <ds:schemaRef ds:uri="http://schemas.microsoft.com/sharepoint/v3/contenttype/forms"/>
  </ds:schemaRefs>
</ds:datastoreItem>
</file>

<file path=customXml/itemProps2.xml><?xml version="1.0" encoding="utf-8"?>
<ds:datastoreItem xmlns:ds="http://schemas.openxmlformats.org/officeDocument/2006/customXml" ds:itemID="{D676D8B3-84DB-4105-857D-7181967B37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70410-24ab-4683-91fd-6ef30158c88f"/>
    <ds:schemaRef ds:uri="fca5c6be-f132-43e6-8349-9f8df6e104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6077DA-6750-4B20-AA5E-DBD37A7D220A}">
  <ds:schemaRefs>
    <ds:schemaRef ds:uri="http://purl.org/dc/elements/1.1/"/>
    <ds:schemaRef ds:uri="http://schemas.microsoft.com/office/2006/documentManagement/types"/>
    <ds:schemaRef ds:uri="http://schemas.openxmlformats.org/package/2006/metadata/core-properties"/>
    <ds:schemaRef ds:uri="http://www.w3.org/XML/1998/namespace"/>
    <ds:schemaRef ds:uri="fca5c6be-f132-43e6-8349-9f8df6e10476"/>
    <ds:schemaRef ds:uri="http://schemas.microsoft.com/office/infopath/2007/PartnerControls"/>
    <ds:schemaRef ds:uri="http://purl.org/dc/terms/"/>
    <ds:schemaRef ds:uri="a9a70410-24ab-4683-91fd-6ef30158c88f"/>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Budget de la réunion</vt:lpstr>
      <vt:lpstr>Athletes' Forum Budget</vt:lpstr>
      <vt:lpstr>Budget projet spécial</vt:lpstr>
      <vt:lpstr>'Athletes'' Forum Budget'!Print_Area</vt:lpstr>
      <vt:lpstr>'Budget de la réunion'!Print_Area</vt:lpstr>
      <vt:lpstr>'Budget projet spécial'!Print_Area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Santi Gonzalez</dc:creator>
  <cp:keywords/>
  <dc:description/>
  <cp:lastModifiedBy>Andres Santi Gonzalez</cp:lastModifiedBy>
  <cp:revision/>
  <dcterms:created xsi:type="dcterms:W3CDTF">2020-09-15T06:39:13Z</dcterms:created>
  <dcterms:modified xsi:type="dcterms:W3CDTF">2021-01-07T09:20:10Z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0x010100279E414A3C14E141AA2E85EC1E4CDFA2</vt:lpwstr>
  </property>
</Properties>
</file>